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G:\A Statistiken\Landwirtschaftsstatistik\2023\Publikation\"/>
    </mc:Choice>
  </mc:AlternateContent>
  <xr:revisionPtr revIDLastSave="0" documentId="13_ncr:1_{03FCE418-30C5-41E9-AFF0-C4CEE1CEBA37}" xr6:coauthVersionLast="36" xr6:coauthVersionMax="36" xr10:uidLastSave="{00000000-0000-0000-0000-000000000000}"/>
  <bookViews>
    <workbookView xWindow="0" yWindow="0" windowWidth="27810" windowHeight="8670" tabRatio="937" activeTab="1" xr2:uid="{00000000-000D-0000-FFFF-FFFF00000000}"/>
  </bookViews>
  <sheets>
    <sheet name="Metadaten" sheetId="96" r:id="rId1"/>
    <sheet name="Inhalt" sheetId="62" r:id="rId2"/>
    <sheet name="Anerkannte Landwirtschaftsbetr." sheetId="95" r:id="rId3"/>
    <sheet name="1.01" sheetId="34" r:id="rId4"/>
    <sheet name="1.02" sheetId="35" r:id="rId5"/>
    <sheet name="1.03" sheetId="36" r:id="rId6"/>
    <sheet name="1.04" sheetId="37" r:id="rId7"/>
    <sheet name="1.05" sheetId="38" r:id="rId8"/>
    <sheet name="1.06" sheetId="39" r:id="rId9"/>
    <sheet name="1.07" sheetId="40" r:id="rId10"/>
    <sheet name="1.08" sheetId="41" r:id="rId11"/>
    <sheet name="1.09" sheetId="42" r:id="rId12"/>
    <sheet name="1.10" sheetId="44" r:id="rId13"/>
    <sheet name="1.11" sheetId="45" r:id="rId14"/>
    <sheet name="1.12" sheetId="46" r:id="rId15"/>
    <sheet name="1.13" sheetId="47" r:id="rId16"/>
    <sheet name="1.14" sheetId="48" r:id="rId17"/>
    <sheet name="1.15" sheetId="49" r:id="rId18"/>
    <sheet name="1.16" sheetId="50" r:id="rId19"/>
    <sheet name="1.17" sheetId="51" r:id="rId20"/>
    <sheet name="1.18" sheetId="52" r:id="rId21"/>
    <sheet name="1.19" sheetId="53" r:id="rId22"/>
    <sheet name="1.20" sheetId="54" r:id="rId23"/>
    <sheet name="1.21_2" sheetId="55" r:id="rId24"/>
    <sheet name="1.22" sheetId="56" r:id="rId25"/>
    <sheet name="1.23" sheetId="57" r:id="rId26"/>
    <sheet name="1.24" sheetId="58" r:id="rId27"/>
    <sheet name="1.25" sheetId="59" r:id="rId28"/>
    <sheet name="1.26" sheetId="60" r:id="rId29"/>
    <sheet name="1.27" sheetId="61" r:id="rId30"/>
    <sheet name="Nutztiere" sheetId="94" r:id="rId31"/>
    <sheet name="2.01" sheetId="63" r:id="rId32"/>
    <sheet name="2.02" sheetId="64" r:id="rId33"/>
    <sheet name="2.03" sheetId="65" r:id="rId34"/>
    <sheet name="2.04" sheetId="66" r:id="rId35"/>
    <sheet name="2.05_2" sheetId="67" r:id="rId36"/>
    <sheet name="2.06" sheetId="68" r:id="rId37"/>
    <sheet name="2.07" sheetId="69" r:id="rId38"/>
    <sheet name="2.08" sheetId="70" r:id="rId39"/>
    <sheet name="2.09" sheetId="71" r:id="rId40"/>
    <sheet name="2.10" sheetId="72" r:id="rId41"/>
    <sheet name="Landw. Förderungsleistungen " sheetId="93" r:id="rId42"/>
    <sheet name="3.01" sheetId="73" r:id="rId43"/>
    <sheet name="3.02" sheetId="74" r:id="rId44"/>
    <sheet name="3.03" sheetId="75" r:id="rId45"/>
    <sheet name="Zeitreihen" sheetId="92" r:id="rId46"/>
    <sheet name="4.01" sheetId="76" r:id="rId47"/>
    <sheet name="4.02" sheetId="77" r:id="rId48"/>
    <sheet name="4.03" sheetId="78" r:id="rId49"/>
    <sheet name="4.04" sheetId="79" r:id="rId50"/>
    <sheet name="4.04_b" sheetId="80" r:id="rId51"/>
    <sheet name="4.05" sheetId="81" r:id="rId52"/>
    <sheet name="4.06" sheetId="82" r:id="rId53"/>
    <sheet name="4.07" sheetId="83" r:id="rId54"/>
    <sheet name="4.08" sheetId="84" r:id="rId55"/>
    <sheet name="4.09" sheetId="85" r:id="rId56"/>
    <sheet name="4.14" sheetId="86" r:id="rId57"/>
    <sheet name="4.11" sheetId="87" r:id="rId58"/>
    <sheet name="4.15" sheetId="100" r:id="rId59"/>
    <sheet name="4.12" sheetId="88" r:id="rId60"/>
    <sheet name="4.13" sheetId="89" r:id="rId61"/>
    <sheet name="4.10" sheetId="90" r:id="rId62"/>
    <sheet name="Ländervergleich" sheetId="98" r:id="rId63"/>
    <sheet name="LV" sheetId="99" r:id="rId64"/>
  </sheets>
  <definedNames>
    <definedName name="_xlnm.Print_Area" localSheetId="3">'1.01'!$A$1:$H$33</definedName>
    <definedName name="_xlnm.Print_Area" localSheetId="4">'1.02'!$A$1:$E$39</definedName>
    <definedName name="_xlnm.Print_Area" localSheetId="5">'1.03'!$A$1:$D$35</definedName>
    <definedName name="_xlnm.Print_Area" localSheetId="6">'1.04'!$A$1:$M$26</definedName>
    <definedName name="_xlnm.Print_Area" localSheetId="7">'1.05'!$A$1:$D$35</definedName>
    <definedName name="_xlnm.Print_Area" localSheetId="8">'1.06'!$A$1:$J$40</definedName>
    <definedName name="_xlnm.Print_Area" localSheetId="9">'1.07'!$A$1:$J$39</definedName>
    <definedName name="_xlnm.Print_Area" localSheetId="10">'1.08'!$A$1:$J$34</definedName>
    <definedName name="_xlnm.Print_Area" localSheetId="11">'1.09'!$A$1:$G$33</definedName>
    <definedName name="_xlnm.Print_Area" localSheetId="12">'1.10'!$A$1:$K$33</definedName>
    <definedName name="_xlnm.Print_Area" localSheetId="13">'1.11'!$A$1:$K$33</definedName>
    <definedName name="_xlnm.Print_Area" localSheetId="14">'1.12'!$A$1:$L$40</definedName>
    <definedName name="_xlnm.Print_Area" localSheetId="15">'1.13'!$A$1:$I$33</definedName>
    <definedName name="_xlnm.Print_Area" localSheetId="16">'1.14'!$A$1:$J$39</definedName>
    <definedName name="_xlnm.Print_Area" localSheetId="17">'1.15'!$A$1:$H$37</definedName>
    <definedName name="_xlnm.Print_Area" localSheetId="18">'1.16'!$A$1:$D$33</definedName>
    <definedName name="_xlnm.Print_Area" localSheetId="19">'1.17'!$A$1:$H$29</definedName>
    <definedName name="_xlnm.Print_Area" localSheetId="20">'1.18'!$A$1:$I$27</definedName>
    <definedName name="_xlnm.Print_Area" localSheetId="21">'1.19'!$A$1:$L$38</definedName>
    <definedName name="_xlnm.Print_Area" localSheetId="22">'1.20'!$A$1:$L$38</definedName>
    <definedName name="_xlnm.Print_Area" localSheetId="23">'1.21_2'!$A$1:$J$28</definedName>
    <definedName name="_xlnm.Print_Area" localSheetId="24">'1.22'!$A$1:$E$28</definedName>
    <definedName name="_xlnm.Print_Area" localSheetId="25">'1.23'!$A$1:$F$27</definedName>
    <definedName name="_xlnm.Print_Area" localSheetId="26">'1.24'!$A$1:$F$27</definedName>
    <definedName name="_xlnm.Print_Area" localSheetId="27">'1.25'!$A$1:$F$27</definedName>
    <definedName name="_xlnm.Print_Area" localSheetId="28">'1.26'!$A$1:$I$31</definedName>
    <definedName name="_xlnm.Print_Area" localSheetId="29">'1.27'!$A$1:$F$30</definedName>
    <definedName name="_xlnm.Print_Area" localSheetId="33">'2.03'!$A$1:$L$28</definedName>
    <definedName name="_xlnm.Print_Area" localSheetId="34">'2.04'!$A$1:$L$29</definedName>
    <definedName name="_xlnm.Print_Area" localSheetId="35">'2.05_2'!$A$1:$J$18</definedName>
    <definedName name="_xlnm.Print_Area" localSheetId="36">'2.06'!$A$1:$F$18</definedName>
    <definedName name="_xlnm.Print_Area" localSheetId="37">'2.07'!$A$1:$F$17</definedName>
    <definedName name="_xlnm.Print_Area" localSheetId="38">'2.08'!$A$1:$F$17</definedName>
    <definedName name="_xlnm.Print_Area" localSheetId="39">'2.09'!$A$1:$F$18</definedName>
    <definedName name="_xlnm.Print_Area" localSheetId="40">'2.10'!$A$1:$I$21</definedName>
    <definedName name="_xlnm.Print_Area" localSheetId="42">'3.01'!$A$1:$F$27</definedName>
    <definedName name="_xlnm.Print_Area" localSheetId="43">'3.02'!$A$1:$G$43</definedName>
    <definedName name="_xlnm.Print_Area" localSheetId="44">'3.03'!$A$1:$E$20</definedName>
    <definedName name="_xlnm.Print_Area" localSheetId="46">'4.01'!$A$1:$H$41</definedName>
    <definedName name="_xlnm.Print_Area" localSheetId="47">'4.02'!$A$1:$G$44</definedName>
    <definedName name="_xlnm.Print_Area" localSheetId="48">'4.03'!$A$1:$D$15</definedName>
    <definedName name="_xlnm.Print_Area" localSheetId="49">'4.04'!$A$1:$M$13</definedName>
    <definedName name="_xlnm.Print_Area" localSheetId="50">'4.04_b'!$A$1:$M$16</definedName>
    <definedName name="_xlnm.Print_Area" localSheetId="51">'4.05'!$A$1:$J$28</definedName>
    <definedName name="_xlnm.Print_Area" localSheetId="52">'4.06'!$A$1:$J$35</definedName>
    <definedName name="_xlnm.Print_Area" localSheetId="53">'4.07'!$A$1:$J$34</definedName>
    <definedName name="_xlnm.Print_Area" localSheetId="54">'4.08'!$A$1:$I$24</definedName>
    <definedName name="_xlnm.Print_Area" localSheetId="55">'4.09'!$A$1:$L$35</definedName>
    <definedName name="_xlnm.Print_Area" localSheetId="61">'4.10'!$A$1:$P$27</definedName>
    <definedName name="_xlnm.Print_Area" localSheetId="57">'4.11'!$A$1:$Q$87</definedName>
    <definedName name="_xlnm.Print_Area" localSheetId="59">'4.12'!$A$1:$I$86</definedName>
    <definedName name="_xlnm.Print_Area" localSheetId="60">'4.13'!$A$1:$K$83</definedName>
    <definedName name="_xlnm.Print_Area" localSheetId="56">'4.14'!$A$1:$E$14</definedName>
    <definedName name="_xlnm.Print_Area" localSheetId="58">'4.15'!$A$1:$I$18</definedName>
  </definedNames>
  <calcPr calcId="191029"/>
</workbook>
</file>

<file path=xl/calcChain.xml><?xml version="1.0" encoding="utf-8"?>
<calcChain xmlns="http://schemas.openxmlformats.org/spreadsheetml/2006/main">
  <c r="B11" i="86" l="1"/>
  <c r="B10" i="86"/>
  <c r="B9" i="86"/>
  <c r="K18" i="85"/>
  <c r="I18" i="85"/>
  <c r="G18" i="85"/>
  <c r="F18" i="85"/>
  <c r="E18" i="85"/>
  <c r="L17" i="85"/>
  <c r="K17" i="85"/>
  <c r="J17" i="85"/>
  <c r="I17" i="85"/>
  <c r="G17" i="85"/>
  <c r="F17" i="85"/>
  <c r="E17" i="85"/>
  <c r="L16" i="85"/>
  <c r="K16" i="85"/>
  <c r="I16" i="85"/>
  <c r="E16" i="85"/>
  <c r="L15" i="85"/>
  <c r="K15" i="85"/>
  <c r="I15" i="85"/>
  <c r="E15" i="85"/>
  <c r="L14" i="85"/>
  <c r="K14" i="85"/>
  <c r="J14" i="85"/>
  <c r="I14" i="85"/>
  <c r="E14" i="85"/>
  <c r="L13" i="85"/>
  <c r="K13" i="85"/>
  <c r="J13" i="85"/>
  <c r="I13" i="85"/>
  <c r="L12" i="85"/>
  <c r="K12" i="85"/>
  <c r="J12" i="85"/>
  <c r="I12" i="85"/>
  <c r="F12" i="85"/>
  <c r="E12" i="85"/>
  <c r="L11" i="85"/>
  <c r="K11" i="85"/>
  <c r="J11" i="85"/>
  <c r="I11" i="85"/>
  <c r="L10" i="85"/>
  <c r="K10" i="85"/>
  <c r="J10" i="85"/>
  <c r="I10" i="85"/>
  <c r="F10" i="85"/>
  <c r="J9" i="85"/>
  <c r="I9" i="85"/>
</calcChain>
</file>

<file path=xl/sharedStrings.xml><?xml version="1.0" encoding="utf-8"?>
<sst xmlns="http://schemas.openxmlformats.org/spreadsheetml/2006/main" count="2294" uniqueCount="576">
  <si>
    <t>Total</t>
  </si>
  <si>
    <t>Grössenklassen von ... bis unter ... ha landwirtschaftlicher Nutzfläche</t>
  </si>
  <si>
    <t>50 +</t>
  </si>
  <si>
    <t>Liechtenstein</t>
  </si>
  <si>
    <t>Talzone</t>
  </si>
  <si>
    <t>Bergzone</t>
  </si>
  <si>
    <t>Oberland</t>
  </si>
  <si>
    <t>Unterland</t>
  </si>
  <si>
    <t>Vaduz</t>
  </si>
  <si>
    <t>Triesen</t>
  </si>
  <si>
    <t>Balzers</t>
  </si>
  <si>
    <t>Triesenberg</t>
  </si>
  <si>
    <t>Schaan/Planken</t>
  </si>
  <si>
    <t>Eschen</t>
  </si>
  <si>
    <t>Mauren</t>
  </si>
  <si>
    <t>Gamprin</t>
  </si>
  <si>
    <t>Ruggell</t>
  </si>
  <si>
    <t>Schellenberg</t>
  </si>
  <si>
    <t>Ackerland</t>
  </si>
  <si>
    <t>Dauerkulturen</t>
  </si>
  <si>
    <t>Übrige landw. Nutzfläche</t>
  </si>
  <si>
    <t>Getreide</t>
  </si>
  <si>
    <t>Hackfrüchte</t>
  </si>
  <si>
    <t>Übriges Ackerland</t>
  </si>
  <si>
    <t>Brotgetreide</t>
  </si>
  <si>
    <t>Futtergetreide</t>
  </si>
  <si>
    <t>Weizen</t>
  </si>
  <si>
    <t>Übriges Brotgetreide</t>
  </si>
  <si>
    <t>Gerste</t>
  </si>
  <si>
    <t>Triticale</t>
  </si>
  <si>
    <t>Körnermais</t>
  </si>
  <si>
    <t>Streueflächen</t>
  </si>
  <si>
    <t>Betriebsleiter</t>
  </si>
  <si>
    <t>Betriebsleiter im Alter von ... Jahren</t>
  </si>
  <si>
    <t>bis 29</t>
  </si>
  <si>
    <t>30 - 39</t>
  </si>
  <si>
    <t>40 - 49</t>
  </si>
  <si>
    <t>50 - 59</t>
  </si>
  <si>
    <t>60 +</t>
  </si>
  <si>
    <t>Haupterwerb</t>
  </si>
  <si>
    <t>Nebenerwerb</t>
  </si>
  <si>
    <t>Kartoffeln</t>
  </si>
  <si>
    <t>Zuckerrüben</t>
  </si>
  <si>
    <t>Futterrüben</t>
  </si>
  <si>
    <t>Ackerfutter</t>
  </si>
  <si>
    <t>Rhabarber</t>
  </si>
  <si>
    <t>Spargel</t>
  </si>
  <si>
    <t>Einjährige Beeren</t>
  </si>
  <si>
    <t>Silo- und Grünmais</t>
  </si>
  <si>
    <t>Reben</t>
  </si>
  <si>
    <t>Obstanlagen</t>
  </si>
  <si>
    <t>Mehrjährige Beeren</t>
  </si>
  <si>
    <t>Äpfel</t>
  </si>
  <si>
    <t>Birnen</t>
  </si>
  <si>
    <t>Steinobst</t>
  </si>
  <si>
    <t>Tierhaltung</t>
  </si>
  <si>
    <t>Kombiniert</t>
  </si>
  <si>
    <t>Mutterkühe</t>
  </si>
  <si>
    <t>Veredlung</t>
  </si>
  <si>
    <t>Andere</t>
  </si>
  <si>
    <t>Beschäftigte</t>
  </si>
  <si>
    <t>Anzahl beschäftigter Personen mit ... % Arbeitszeit</t>
  </si>
  <si>
    <t>mehr als 75</t>
  </si>
  <si>
    <t>zwischen 50 - 75</t>
  </si>
  <si>
    <t>unter 50</t>
  </si>
  <si>
    <t>Männer</t>
  </si>
  <si>
    <t>Frauen</t>
  </si>
  <si>
    <t>Familieneigene</t>
  </si>
  <si>
    <t>Familienfremde</t>
  </si>
  <si>
    <t>Rindvieh</t>
  </si>
  <si>
    <t>Schafe</t>
  </si>
  <si>
    <t>Ziegen</t>
  </si>
  <si>
    <t>Schweine</t>
  </si>
  <si>
    <t>Nutzhühner</t>
  </si>
  <si>
    <t>Andere Tiere</t>
  </si>
  <si>
    <t>Ferkel</t>
  </si>
  <si>
    <t>Zuchtsauen</t>
  </si>
  <si>
    <t>Zuchteber</t>
  </si>
  <si>
    <t>Legehennen</t>
  </si>
  <si>
    <t>Nutzgeflügel</t>
  </si>
  <si>
    <t>Erschwernisbeiträge</t>
  </si>
  <si>
    <t>Ölsaaten</t>
  </si>
  <si>
    <t>Gemüse und Beeren</t>
  </si>
  <si>
    <t xml:space="preserve">Tabelle 1.01 </t>
  </si>
  <si>
    <t>Tabelle 1.02</t>
  </si>
  <si>
    <t>Tabelle 1.03</t>
  </si>
  <si>
    <t>Tabelle 1.04</t>
  </si>
  <si>
    <t>Tabelle 1.05</t>
  </si>
  <si>
    <t>Tabelle 1.06</t>
  </si>
  <si>
    <t>Tabelle 1.07</t>
  </si>
  <si>
    <t>Tabelle 1.08</t>
  </si>
  <si>
    <t>Tabelle 1.09</t>
  </si>
  <si>
    <t>Tabelle 1.10</t>
  </si>
  <si>
    <t>Tabelle 1.11</t>
  </si>
  <si>
    <t>Tabelle 1.12</t>
  </si>
  <si>
    <t>Tabelle 1.13</t>
  </si>
  <si>
    <t>Tabelle 1.14</t>
  </si>
  <si>
    <t>Tabelle 1.15</t>
  </si>
  <si>
    <t>Tabelle 1.16</t>
  </si>
  <si>
    <t>Tabelle 1.17</t>
  </si>
  <si>
    <t>Tabelle 1.18</t>
  </si>
  <si>
    <t>Tabelle 1.19</t>
  </si>
  <si>
    <t>Tabelle 1.20</t>
  </si>
  <si>
    <t>Tabelle 1.23</t>
  </si>
  <si>
    <t>Tabelle 1.24</t>
  </si>
  <si>
    <t>Tabelle 1.25</t>
  </si>
  <si>
    <t>Tabelle 1.26</t>
  </si>
  <si>
    <t>Tabelle 1.27</t>
  </si>
  <si>
    <t>Futterweizen</t>
  </si>
  <si>
    <t>Erläuterung zur Tabelle:</t>
  </si>
  <si>
    <t>Landwirtschaftliche Nutzfläche</t>
  </si>
  <si>
    <t>Gesömmerte Nutztiere von liechtensteinischen Betrieben auf Alpen in liechtensteinischem Besitz.</t>
  </si>
  <si>
    <t>Gesamt</t>
  </si>
  <si>
    <t>5 - &lt; 10 ha LN</t>
  </si>
  <si>
    <t>10 - &lt; 15 ha LN</t>
  </si>
  <si>
    <t>15 - &lt; 20 ha LN</t>
  </si>
  <si>
    <t>20 - &lt; 25 ha LN</t>
  </si>
  <si>
    <t>25 - &lt; 30 ha LN</t>
  </si>
  <si>
    <t>30 - &lt; 40 ha LN</t>
  </si>
  <si>
    <t>40 - &lt; 50 ha LN</t>
  </si>
  <si>
    <t>50 - &lt; 70 ha LN</t>
  </si>
  <si>
    <t>70 - &lt; 100 ha LN</t>
  </si>
  <si>
    <t>Vollerwerb</t>
  </si>
  <si>
    <t>Einkommensbeiträge</t>
  </si>
  <si>
    <t>Ziegen: GVE Ziegen und GVE Zwergziegen zur Nutztierhaltung.</t>
  </si>
  <si>
    <t>Nutzgeflügel: GVE Nutzhühner und GVE Truten.</t>
  </si>
  <si>
    <t>Weibliche Tiere</t>
  </si>
  <si>
    <t>Männliche Tiere</t>
  </si>
  <si>
    <t>Übrige landwirtschaftliche Nutzfläche</t>
  </si>
  <si>
    <t>Pferde/ Schafe/ Ziegen</t>
  </si>
  <si>
    <t>Abgeltungs- und Tierwohlbeiträge</t>
  </si>
  <si>
    <t>Weibliche Tiere: Ohne Milchkühe und andere Kühe.</t>
  </si>
  <si>
    <t>1 - &lt; 5 ha LN</t>
  </si>
  <si>
    <t>Hülsenfrüchte</t>
  </si>
  <si>
    <t>Dauergrünland</t>
  </si>
  <si>
    <t>Raps</t>
  </si>
  <si>
    <t>Einjähriges Freilandgemüse</t>
  </si>
  <si>
    <t>Freilandkonservengemüse</t>
  </si>
  <si>
    <t>Kunstwiesen</t>
  </si>
  <si>
    <t>Kulturen in geschütztem Anbau</t>
  </si>
  <si>
    <t>Spezialkulturen</t>
  </si>
  <si>
    <t>Pflanzenbau</t>
  </si>
  <si>
    <t>Andere Kühe</t>
  </si>
  <si>
    <t>Milchkühe</t>
  </si>
  <si>
    <t>Jungschafe unter 1-jährig</t>
  </si>
  <si>
    <t>Andere weibliche Schafe über 1-jährig</t>
  </si>
  <si>
    <t>Widder über 1-jährig</t>
  </si>
  <si>
    <t>Jungziegen unter 1-jährig</t>
  </si>
  <si>
    <t>Ziegen gemolken</t>
  </si>
  <si>
    <t>Andere weibliche Ziegen über 1-jährig</t>
  </si>
  <si>
    <t>Ziegenböcke über 1-jährig</t>
  </si>
  <si>
    <t>Remonten und Mastschweine</t>
  </si>
  <si>
    <t>Mastpoulets jeden Alters</t>
  </si>
  <si>
    <t>Zuchthennen und -hähne</t>
  </si>
  <si>
    <t>Tiere der Pferdegattung</t>
  </si>
  <si>
    <t>über 365 bis 730 Tage</t>
  </si>
  <si>
    <t>über 730 Tage</t>
  </si>
  <si>
    <t>Erläuterungen zur Tabelle:</t>
  </si>
  <si>
    <t>1 - &lt; 5</t>
  </si>
  <si>
    <t>5 - &lt; 10</t>
  </si>
  <si>
    <t>10 - &lt; 20</t>
  </si>
  <si>
    <t>20 - &lt; 30</t>
  </si>
  <si>
    <t>30 - &lt; 50</t>
  </si>
  <si>
    <t>Bewirtschaftung
nach BIO</t>
  </si>
  <si>
    <t>Bewirtschaftung
nach ÖLN</t>
  </si>
  <si>
    <t>Ackerbau</t>
  </si>
  <si>
    <t>bis 160 Tage</t>
  </si>
  <si>
    <t>über 160 bis 365 Tage</t>
  </si>
  <si>
    <t>-</t>
  </si>
  <si>
    <t>Rindvieh gemischt</t>
  </si>
  <si>
    <t>Milchkühe/ Ackerbau</t>
  </si>
  <si>
    <t>Andere Tiere: Andere Raufutter verzehrende Nutztiere (Lamas und Alpakas).</t>
  </si>
  <si>
    <t>Seit 2016 wird für die Bestimmung der gesömmerten Nutztiere die Alpzeit des Einzeltieres und die Alpzeit der Alp miteingerechnet.</t>
  </si>
  <si>
    <t>Betriebsleiter mit ... % Arbeitszeit</t>
  </si>
  <si>
    <t>Junghennen, Junghähne und Küken</t>
  </si>
  <si>
    <t xml:space="preserve">Andere Tiere: GVE Kaninchen und GVE andere Raufutter verzehrende Nutztiere. </t>
  </si>
  <si>
    <t>Tabelle 2.01</t>
  </si>
  <si>
    <t>Bienenvölker</t>
  </si>
  <si>
    <t>Tabelle 2.02</t>
  </si>
  <si>
    <t>Tabelle 2.03</t>
  </si>
  <si>
    <t>Tabelle 2.04</t>
  </si>
  <si>
    <t>Tabelle 2.06</t>
  </si>
  <si>
    <t>Tabelle 2.07</t>
  </si>
  <si>
    <t>Tabelle 2.08</t>
  </si>
  <si>
    <t>Tabelle 2.09</t>
  </si>
  <si>
    <t>Tabelle 2.10</t>
  </si>
  <si>
    <t>Tabelle 3.01</t>
  </si>
  <si>
    <t>Anzahl Betriebe</t>
  </si>
  <si>
    <t>Einheit</t>
  </si>
  <si>
    <t>Beiträge</t>
  </si>
  <si>
    <t>Anteil</t>
  </si>
  <si>
    <t>ha/GVE</t>
  </si>
  <si>
    <t>in CHF</t>
  </si>
  <si>
    <t>in %</t>
  </si>
  <si>
    <t>.</t>
  </si>
  <si>
    <t>Betriebsbeitrag</t>
  </si>
  <si>
    <t>Basisbeitrag</t>
  </si>
  <si>
    <t>Beitrag für Tierhaltung</t>
  </si>
  <si>
    <t>Beitrag für Pflanzenbau</t>
  </si>
  <si>
    <t>Flächenbeitrag (ha)</t>
  </si>
  <si>
    <t>Zusatzbeitrag für Bergbetriebe</t>
  </si>
  <si>
    <t>Zusatzbeitrag ausgewählte Ackerkulturen (ha)</t>
  </si>
  <si>
    <t>Beitrag für Raufutter verzehrende Nutztiere (GVE)</t>
  </si>
  <si>
    <t>Zusatzbeitrag Alpung von Tieren (GVE)</t>
  </si>
  <si>
    <t>Total gemäss Landesrechnung</t>
  </si>
  <si>
    <t>Differenz zur Landesrechnung (Abzüge/periodenfremd)</t>
  </si>
  <si>
    <t>Tabelle 3.02</t>
  </si>
  <si>
    <t>Anzahl Betriebe/ Personen</t>
  </si>
  <si>
    <t xml:space="preserve">Beiträge </t>
  </si>
  <si>
    <t>ha/GVE/Stk</t>
  </si>
  <si>
    <t>Gesamtbetriebliche Bewirtschaftungsarten</t>
  </si>
  <si>
    <t>Bewirtschaftung nach ÖLN (ha)</t>
  </si>
  <si>
    <t>Bewirtschaftung nach BIO (ha)</t>
  </si>
  <si>
    <t>Umstellung auf Biologischen Landbau (ha)</t>
  </si>
  <si>
    <t>Spezifische Bewirtschaftungsarten</t>
  </si>
  <si>
    <t>Bewirtschaftung naturnaher Lebensräume</t>
  </si>
  <si>
    <t>Extensiv genutzte Wiesen (ha)</t>
  </si>
  <si>
    <t>Wenig intensiv genutzte Wiesen (ha)</t>
  </si>
  <si>
    <t>Obstbäume einzeln (Stk)</t>
  </si>
  <si>
    <t>Obstbäume in Gärten (Stk)</t>
  </si>
  <si>
    <t>Obstbäume in Gärten auf extensiv genutzten Wiesen (Stk)</t>
  </si>
  <si>
    <t>Bodenschonende Bewirtschaftung</t>
  </si>
  <si>
    <t>Begleitflora (ha)</t>
  </si>
  <si>
    <t>Winterbegrünung (ha)</t>
  </si>
  <si>
    <t>Dauerwiesen (ha)</t>
  </si>
  <si>
    <t>Extensiver Ackerbau (ha)</t>
  </si>
  <si>
    <t>Tiergerechte Betriebsführung</t>
  </si>
  <si>
    <t>Regelmässiger Auslauf von Nutztieren im Freien (RAUS) (GVE)</t>
  </si>
  <si>
    <t>Besonders tierfreundliche Stallhaltungssysteme (BTS) (GVE)</t>
  </si>
  <si>
    <t>Tabelle 3.03</t>
  </si>
  <si>
    <t>ha</t>
  </si>
  <si>
    <t>Förderungsleistungen für Grünflächen (ha)</t>
  </si>
  <si>
    <t>Förderungsleistungen für Grenzertragsstandorte (ha)</t>
  </si>
  <si>
    <t>Tabelle 4.01</t>
  </si>
  <si>
    <t>Grössenklassen von … bis unter … ha</t>
  </si>
  <si>
    <t>Jahr</t>
  </si>
  <si>
    <t>0 - &lt; 5</t>
  </si>
  <si>
    <t>50+</t>
  </si>
  <si>
    <t xml:space="preserve">Untergrenze: </t>
  </si>
  <si>
    <t>1965 - 1990: 25 Aren Kulturland oder 10 Aren Spezialkulturen.</t>
  </si>
  <si>
    <t>1995 und 2000: 1 ha landwirtschaftliche Nutzfläche oder 30 Aren Spezialkulturen oder 10 Aren geschützter Anbau.</t>
  </si>
  <si>
    <t>2005 - 2009: Direktzahlungsberechtigte Betriebe.</t>
  </si>
  <si>
    <t>Ab 2010: Anerkannte Landwirtschaftsbetriebe.</t>
  </si>
  <si>
    <t>Grössenklassen:</t>
  </si>
  <si>
    <t>1929 - 1965 und 1975 - 1990: Grössenklassen gemäss Kulturfläche.</t>
  </si>
  <si>
    <t>1969, 1995, 2000: Grössenklassen gemäss landwirtschaftlicher Nutzfläche.</t>
  </si>
  <si>
    <t>Ab 2005: Grössenklassen gemäss landwirtschaftlicher Nutzfläche (Definition 2005).</t>
  </si>
  <si>
    <t>Auch Betriebe ohne landwirtschaftliche Nutzfläche oder Kulturfläche enthalten.</t>
  </si>
  <si>
    <t>Grössenklasse 0 - &lt; 5 ha: Eine Untergliederung der Grössenklasse 0 - &lt; 5 ha für den Zeitraum 1929 bis 2010 ist in der Landwirtschaftsstatistik 2010 zu finden.</t>
  </si>
  <si>
    <t>Betriebe nach Erwerbstyp und Zone seit 1929</t>
  </si>
  <si>
    <t>Tabelle 4.02</t>
  </si>
  <si>
    <t>Erwerbstyp</t>
  </si>
  <si>
    <t>Zone</t>
  </si>
  <si>
    <t>*</t>
  </si>
  <si>
    <t>1965 - 1985: Haupterwerb: Arbeitsbedarf mindestens 1500 Stunden pro Jahr.</t>
  </si>
  <si>
    <t>1990: Haupterwerb: Haupteinkommen aus Betrieb.</t>
  </si>
  <si>
    <t>1995: Haupterwerb: Mindestens 50% betriebliche Arbeitszeit.</t>
  </si>
  <si>
    <t>2005 - 2009:</t>
  </si>
  <si>
    <t>Haupterwerb: Arbeitsaufwand von mehr als 2700 Stunden pro Jahr.</t>
  </si>
  <si>
    <t>Nebenerwerb: Arbeitsaufwand von 900 bis 2700 Stunden pro Jahr.</t>
  </si>
  <si>
    <t>Vollerwerb: Arbeitsaufwand von mehr als 2700 Stunden pro Jahr.</t>
  </si>
  <si>
    <t>Haupterwerb: Arbeitsaufwand von 1350 bis 2699 Stunden pro Jahr.</t>
  </si>
  <si>
    <t>Nebenerwerb: Arbeitsaufwand von 1080 bis 1349 Stunden pro Jahr.</t>
  </si>
  <si>
    <t>Bewirtschaftung nach BIO-Richtlinien seit 2005</t>
  </si>
  <si>
    <t>Tabelle 4.03</t>
  </si>
  <si>
    <t>Betriebe</t>
  </si>
  <si>
    <t>Biologisch bewirtschaftete Fläche</t>
  </si>
  <si>
    <t>in Aren</t>
  </si>
  <si>
    <t>Anteil an LN in %</t>
  </si>
  <si>
    <t>Betriebe nach Betriebstyp 2005 - 2013 (gemäss FAT99)</t>
  </si>
  <si>
    <t>Tabelle 4.04</t>
  </si>
  <si>
    <t>Verkehrsmilch</t>
  </si>
  <si>
    <t>Anderes Rindvieh</t>
  </si>
  <si>
    <t>Verkehrsmilch/ Ackerbau</t>
  </si>
  <si>
    <t>Tabelle 4.04_b</t>
  </si>
  <si>
    <t>Beschäftigte in der Landwirtschaft nach Beschäftigungsgrad seit 1995</t>
  </si>
  <si>
    <t>Tabelle 4.05</t>
  </si>
  <si>
    <t>Beschäftigte in der Landwirtschaft nach Familienzugehörigkeit seit 1929</t>
  </si>
  <si>
    <t>Tabelle 4.06</t>
  </si>
  <si>
    <t xml:space="preserve">Männer </t>
  </si>
  <si>
    <t>Betriebsleiter nach Beschäftigungsgrad seit 1965</t>
  </si>
  <si>
    <t>Tabelle 4.07</t>
  </si>
  <si>
    <t>Tabelle 4.08</t>
  </si>
  <si>
    <t>Betriebsleiter im Alter von … Jahren</t>
  </si>
  <si>
    <t>Durchschnittsalter</t>
  </si>
  <si>
    <t>unbekannt</t>
  </si>
  <si>
    <t>Durchschnittsalter: Für Betriebsleiter mit bekanntem Geburtsjahr.</t>
  </si>
  <si>
    <t>Wichtigste Flächenkategorien seit 1929 (in Aren)</t>
  </si>
  <si>
    <t>Tabelle 4.09</t>
  </si>
  <si>
    <t>Handelsgewächse</t>
  </si>
  <si>
    <t>Landwirtschaftliche Förderungsleistungen seit 2010</t>
  </si>
  <si>
    <t>Tabelle 4.14</t>
  </si>
  <si>
    <t>Förderungsleistungen</t>
  </si>
  <si>
    <t>Zur Existenzsicherung (Einkommensbeiträge)</t>
  </si>
  <si>
    <t>Für ökologische Bewirtschaftung und tiergerechte Betriebsführung (Abgeltungs- und Tierwohlbeiträge)</t>
  </si>
  <si>
    <t>Für Landschaftspflege von Berggebieten, Hanglagen und Grenzstandorten (Erschwernisbeiträge)</t>
  </si>
  <si>
    <t>Nutztierhalter und Nutztierbestand seit 1812</t>
  </si>
  <si>
    <t xml:space="preserve">Rindvieh </t>
  </si>
  <si>
    <t>Pferdegattung</t>
  </si>
  <si>
    <t xml:space="preserve">Schweine </t>
  </si>
  <si>
    <t xml:space="preserve">Schafe </t>
  </si>
  <si>
    <t xml:space="preserve">Ziegen </t>
  </si>
  <si>
    <t xml:space="preserve">Hühner </t>
  </si>
  <si>
    <t xml:space="preserve">Bienenvölker </t>
  </si>
  <si>
    <t xml:space="preserve">Jahr </t>
  </si>
  <si>
    <t>Halter</t>
  </si>
  <si>
    <t xml:space="preserve">Stück </t>
  </si>
  <si>
    <t xml:space="preserve">davon Kühe </t>
  </si>
  <si>
    <t>Stück</t>
  </si>
  <si>
    <t>Tabelle 4.12</t>
  </si>
  <si>
    <t>Milcheinlieferung
Milchhof</t>
  </si>
  <si>
    <t>Milchverwertung</t>
  </si>
  <si>
    <t>Konsum- und Pastmilch</t>
  </si>
  <si>
    <t>Verarbeitungsmilch</t>
  </si>
  <si>
    <t>Butter</t>
  </si>
  <si>
    <t>Rahm</t>
  </si>
  <si>
    <t>Käse</t>
  </si>
  <si>
    <t>Joghurt</t>
  </si>
  <si>
    <t>Quark</t>
  </si>
  <si>
    <t>Milcheinlieferung Milchhof: Milchproduktion in den Alpen, Milch von Selbstverwertern und Eigenverbrauch der landwirtschaftlichen Bevölkerung ist nicht erfasst.</t>
  </si>
  <si>
    <t>Nicht ausgewiesen ist der Rohstoffhandel des Liechtensteiner Milchverbandes oder vom Landwirtschaftsbetrieb direkt an einen ausländischen Abnehmer.</t>
  </si>
  <si>
    <t>Tabelle 4.13</t>
  </si>
  <si>
    <t>Rotwein</t>
  </si>
  <si>
    <t>Weisswein</t>
  </si>
  <si>
    <t>Schaan</t>
  </si>
  <si>
    <t>Gamprin/ Ruggell/ Schellenberg/ Triesenberg</t>
  </si>
  <si>
    <t>Weinernte aller Rebbauern.</t>
  </si>
  <si>
    <t>Standardnomenklatur</t>
  </si>
  <si>
    <t>Tabelle 4.10</t>
  </si>
  <si>
    <t>Veränderung 1984 - 2014</t>
  </si>
  <si>
    <t>in % der Gesamtfläche</t>
  </si>
  <si>
    <t>+/- ha</t>
  </si>
  <si>
    <t>+/- %</t>
  </si>
  <si>
    <t>Gesamtfläche</t>
  </si>
  <si>
    <t>Waldflächen</t>
  </si>
  <si>
    <t>Landwirtschaftliche Nutzflächen</t>
  </si>
  <si>
    <t>Obstbauflächen</t>
  </si>
  <si>
    <t>Rebbauflächen</t>
  </si>
  <si>
    <t>Gartenbaufächen</t>
  </si>
  <si>
    <t>Naturwiesen</t>
  </si>
  <si>
    <t>Heimweiden</t>
  </si>
  <si>
    <t>Alpwiesen</t>
  </si>
  <si>
    <t>Alpweiden</t>
  </si>
  <si>
    <t>Unproduktive Flächen</t>
  </si>
  <si>
    <t>Siedlungsflächen</t>
  </si>
  <si>
    <t>Tabelle</t>
  </si>
  <si>
    <t xml:space="preserve"> .</t>
  </si>
  <si>
    <t>Betriebe nach Betriebstyp seit 2013 (gemäss ZA2015)</t>
  </si>
  <si>
    <t>Betriebe nach Grössenklasse in ha seit 1929</t>
  </si>
  <si>
    <t>Betriebsleiter nach Altersklasse und Durchschnittsalter der Betriebsleiter seit 2005</t>
  </si>
  <si>
    <t>Weinernte nach Gemeinde seit 1955 (in Hektoliter)</t>
  </si>
  <si>
    <t>Vollerwerb: Arbeitsaufwand von 1.0 und mehr Standarbeitskräften (SAK) pro Jahr.</t>
  </si>
  <si>
    <t>Haupterwerb: Arbeitsaufwand von 0.5 bis 0.99 Standardarbeitskräften (SAK) pro Jahr.</t>
  </si>
  <si>
    <t>Nebenerwerb: Arbeitsaufwand von 0.4 bis 0.49 Standardarbeitskräften (SAK) pro Jahr.</t>
  </si>
  <si>
    <t>Beschäftigte ohne Lernende.</t>
  </si>
  <si>
    <t>Übriges Futtergetreide</t>
  </si>
  <si>
    <t>Widerristhöhe bis 148cm</t>
  </si>
  <si>
    <t>Widerristhöhe ab 148cm</t>
  </si>
  <si>
    <t>Fohlen bis 180 Tage</t>
  </si>
  <si>
    <t>Hengste über 900 Tage</t>
  </si>
  <si>
    <t>Jungtiere über 180 bis 900 Tage</t>
  </si>
  <si>
    <t>Tabelle 1.22_2</t>
  </si>
  <si>
    <t>Tabelle 2.05_2</t>
  </si>
  <si>
    <t>Blühstreifen (ha)</t>
  </si>
  <si>
    <t>Saum auf Ackerland (ha)</t>
  </si>
  <si>
    <t>2010 - 2016:</t>
  </si>
  <si>
    <t>Ab 2020:</t>
  </si>
  <si>
    <t>Tabelle 1.21_2</t>
  </si>
  <si>
    <t>Gemeinde</t>
  </si>
  <si>
    <t>Titel</t>
  </si>
  <si>
    <t>Anerkannte Landwirtschaftsbetriebe</t>
  </si>
  <si>
    <t>&lt;&lt;&lt; Inhalt</t>
  </si>
  <si>
    <t>&lt;&lt;&lt; Metadaten</t>
  </si>
  <si>
    <t>Nutztiere</t>
  </si>
  <si>
    <t>Landwirtschaftliche Förderungsleistungen</t>
  </si>
  <si>
    <t>Zeitreihen</t>
  </si>
  <si>
    <t>Fürstentum Liechtenstein</t>
  </si>
  <si>
    <t>Erscheinungsdatum:</t>
  </si>
  <si>
    <t>Version:</t>
  </si>
  <si>
    <t>Ersetzt Version vom:</t>
  </si>
  <si>
    <t>Berichtsjahr:</t>
  </si>
  <si>
    <t xml:space="preserve">Erscheinungsweise: </t>
  </si>
  <si>
    <t xml:space="preserve">Herausgeber: </t>
  </si>
  <si>
    <t>Amt für Statistik Liechtenstein</t>
  </si>
  <si>
    <t>Bearbeitung:</t>
  </si>
  <si>
    <t>Auskunft:</t>
  </si>
  <si>
    <t xml:space="preserve">Sprache: </t>
  </si>
  <si>
    <t>Deutsch</t>
  </si>
  <si>
    <t>Nutzungsbedingungen:</t>
  </si>
  <si>
    <t>CC BY 4.0</t>
  </si>
  <si>
    <t>Publikations-ID:</t>
  </si>
  <si>
    <t>Thomas Erhart</t>
  </si>
  <si>
    <t>thomas.erhart@llv.li, +423 236 67 46</t>
  </si>
  <si>
    <t>unregelmässig</t>
  </si>
  <si>
    <t>1.10</t>
  </si>
  <si>
    <t>1.11</t>
  </si>
  <si>
    <t>1.12</t>
  </si>
  <si>
    <t>1.13</t>
  </si>
  <si>
    <t>1.14</t>
  </si>
  <si>
    <t>1.15</t>
  </si>
  <si>
    <t>1.16</t>
  </si>
  <si>
    <t>1.17</t>
  </si>
  <si>
    <t>1.18</t>
  </si>
  <si>
    <t>1.19</t>
  </si>
  <si>
    <t>1.20</t>
  </si>
  <si>
    <t>1.21_2</t>
  </si>
  <si>
    <t>1.22</t>
  </si>
  <si>
    <t>1.24</t>
  </si>
  <si>
    <t>1.25</t>
  </si>
  <si>
    <t>1.26</t>
  </si>
  <si>
    <t>1.27</t>
  </si>
  <si>
    <t>2.01</t>
  </si>
  <si>
    <t>2.02</t>
  </si>
  <si>
    <t>2.03</t>
  </si>
  <si>
    <t>2.04</t>
  </si>
  <si>
    <t>2.05_2</t>
  </si>
  <si>
    <t>2.06</t>
  </si>
  <si>
    <t>2.07</t>
  </si>
  <si>
    <t>2.08</t>
  </si>
  <si>
    <t>2.09</t>
  </si>
  <si>
    <t>2.10</t>
  </si>
  <si>
    <t>3.01</t>
  </si>
  <si>
    <t>3.02</t>
  </si>
  <si>
    <t>3.03</t>
  </si>
  <si>
    <t>4.01</t>
  </si>
  <si>
    <t>4.02</t>
  </si>
  <si>
    <t>4.03</t>
  </si>
  <si>
    <t>4.04</t>
  </si>
  <si>
    <t>4.04_b</t>
  </si>
  <si>
    <t>4.05</t>
  </si>
  <si>
    <t>4.06</t>
  </si>
  <si>
    <t>4.07</t>
  </si>
  <si>
    <t>4.08</t>
  </si>
  <si>
    <t>4.09</t>
  </si>
  <si>
    <t>4.14</t>
  </si>
  <si>
    <t>4.11</t>
  </si>
  <si>
    <t>4.12</t>
  </si>
  <si>
    <t>4.13</t>
  </si>
  <si>
    <t>4.10</t>
  </si>
  <si>
    <t>Landwirtschaft 2023</t>
  </si>
  <si>
    <t>361.2023.01.1</t>
  </si>
  <si>
    <t>Betriebe nach Grössenklasse 2023</t>
  </si>
  <si>
    <t>Betriebe nach Erwerbstyp 2023</t>
  </si>
  <si>
    <t>Betriebe nach gesamtbetrieblicher Bewirtschaftungsart 2023</t>
  </si>
  <si>
    <t>Betriebe nach Betriebstyp 2023</t>
  </si>
  <si>
    <t>Betriebe nach Beitragstyp 2023</t>
  </si>
  <si>
    <t>Beschäftigte in der Landwirtschaft nach Beschäftigungsgrad 2023</t>
  </si>
  <si>
    <t>Beschäftigte in der Landwirtschaft nach Familienzugehörigkeit 2023</t>
  </si>
  <si>
    <t>Betriebsleiter nach Beschäftigungsgrad 2023</t>
  </si>
  <si>
    <t>Betriebsleiter nach Altersklasse 2023</t>
  </si>
  <si>
    <t>Wichtigste Flächenkategorien 2023 (in Aren)</t>
  </si>
  <si>
    <t>Betriebe nach Flächenkategorie 2023</t>
  </si>
  <si>
    <t>Getreidefläche 2023 (in Aren)</t>
  </si>
  <si>
    <t>Hackfrüchte, Hülsenfrüchte und Ölsaaten 2023 (in Aren)</t>
  </si>
  <si>
    <t>Übriges Ackerland 2023 (in Aren)</t>
  </si>
  <si>
    <t>Flächen mit Dauerkulturen 2023 (in Aren)</t>
  </si>
  <si>
    <t>Übrige landwirtschaftliche Nutzfläche 2023 (in Aren)</t>
  </si>
  <si>
    <t>Nutztierbestand 2023</t>
  </si>
  <si>
    <t>Betriebe mit Nutztieren 2023</t>
  </si>
  <si>
    <t>Rindviehbestand 2023</t>
  </si>
  <si>
    <t>Betriebe mit Rindvieh 2023</t>
  </si>
  <si>
    <t>Bestand Tiere der Pferdegattung 2023</t>
  </si>
  <si>
    <t>Schafbestand 2023</t>
  </si>
  <si>
    <t>Ziegenbestand 2023</t>
  </si>
  <si>
    <t>Schweinebestand 2023</t>
  </si>
  <si>
    <t>Nutzhühnerbestand 2023</t>
  </si>
  <si>
    <t>Vieh- und Geflügelbestände in Grossvieheinheiten (GVE) 2023</t>
  </si>
  <si>
    <t>Nutztiere gesömmert 2023</t>
  </si>
  <si>
    <t>Nutztierhalter 2023</t>
  </si>
  <si>
    <t>Rindviehhalter 2023</t>
  </si>
  <si>
    <t>Förderungsleistungen zur Existenzsicherung (Einkommensbeiträge) 2023</t>
  </si>
  <si>
    <t>Förderungsleistungen für ökologische Bewirtschaftung und tiergerechte Betriebsführung (Abgeltungs- und Tierwohlbeiträge) 2023</t>
  </si>
  <si>
    <t>Förderungsleistungen für Landschaftspflege von Berggebieten, Hanglagen und Grenzertragsstandorten (Erschwernisbeiträge) 2023</t>
  </si>
  <si>
    <t>Milchlieferungen und -verarbeitung nach Produkt 1950 - 2021 (in 100 kg)</t>
  </si>
  <si>
    <t>Ländervergleich</t>
  </si>
  <si>
    <t>1 Anerkannte Landwirtschaftsbetriebe</t>
  </si>
  <si>
    <t>2 Nutztiere</t>
  </si>
  <si>
    <t>3 Landwirtschaftliche Förderungsleistungen</t>
  </si>
  <si>
    <t>4 Zeitreihen</t>
  </si>
  <si>
    <t>LV</t>
  </si>
  <si>
    <t>Datenquelle:</t>
  </si>
  <si>
    <t>Tabelle LV</t>
  </si>
  <si>
    <t>Arealstatistik 1984, 1996, 2002, 2008, 2014 und 2019</t>
  </si>
  <si>
    <t>Die Tabelle zeigt die Einkommensbeiträge, die im Jahr 2023 an die 98 anerkannten Landwirtschaftsbetriebe (inkl. einem Betriebe in einer Betriebsgemeinschaft) ausgerichtet wurden.</t>
  </si>
  <si>
    <t>Streueflächen (ha)</t>
  </si>
  <si>
    <t>Hecken, Feld- und Ufergehölze (ha)</t>
  </si>
  <si>
    <t>Buntbrache (ha)</t>
  </si>
  <si>
    <t>Rotationsbrache (ha)</t>
  </si>
  <si>
    <t>Die Tabelle zeigt die Förderungsleistungen für ökologische Bewirtschaftung und tiergerechte Betriebsführung, die im Jahr 2023 an 102 Betriebe oder Personen ausgerichtet wurden.</t>
  </si>
  <si>
    <t>Die Tabelle zeigt die Förderungsleistungen für Landschaftspflege von Berggebieten, Hanglagen und Grenzertragsstandorten, die im Jahr 2023 an 64 Betriebe oder Personen ausgerichtet wurden.</t>
  </si>
  <si>
    <t>Lernende = 15.</t>
  </si>
  <si>
    <t xml:space="preserve">Lernende = 15. </t>
  </si>
  <si>
    <t>Übriges Brotgetreide: Dinkel 1'057 Aren, Roggen 402 Aren, Emmer, Einkorn 125 Aren.</t>
  </si>
  <si>
    <t>Hafer</t>
  </si>
  <si>
    <t>Übriges Futtergetreide: Getreide siliert 286 Aren, Sorghum 902 Aren, Hirse 24 Aren, Mischel Futtergetreide 0 Aren.</t>
  </si>
  <si>
    <t>Eiweisserbsen</t>
  </si>
  <si>
    <t>Ackerbohnen</t>
  </si>
  <si>
    <t>Hülsenfrüchte: Lupinen 0 Aren.</t>
  </si>
  <si>
    <t>Ölsaaten: Übrige Ölsaaten 0 Aren.</t>
  </si>
  <si>
    <t>Übrige Ackerkulturen</t>
  </si>
  <si>
    <t>Übrige Ackerkulturen: Saatmais 132 Aren, Einjährige gärtnerische Freilandkulturen 107 Aren, Buntbrache 95 Aren, Rotationsbrache 206 Aren, Saum auf Ackerfläche 54 Aren, Blühstreifen 172 Aren, Senf 37 Aren, Lein 94 Aren, Anderer Hanf 7 Aren.</t>
  </si>
  <si>
    <t>Sonstige Flächen innerhalb der LN</t>
  </si>
  <si>
    <t>Nutztierbestand: Bestand am 1. Januar.</t>
  </si>
  <si>
    <t>Für diese Tabelle wurden die 97 anerkannten Landwirtschaftsbetriebe ausgewertet.</t>
  </si>
  <si>
    <t>Schafe gemolken</t>
  </si>
  <si>
    <t>Grossvieheinheiten: Durchschnittliche Grossvieheinheiten der Betriebe 2023 für den Zeitraum vom 1.1.2022 bis 31.12.2022.</t>
  </si>
  <si>
    <t>Für diese Tabelle wurden die 339 Nutztierhalter (inkl. anerkannte Landwirtschaftsbetriebe) ausgewertet.</t>
  </si>
  <si>
    <t>Grossvieheinheiten: Durchschnittliche Grossvieheinheiten der Nutztierhalter 2023 für den Zeitraum vom 1.1.2022 bis 31.12.2022.</t>
  </si>
  <si>
    <t xml:space="preserve">Gänse/ Enten </t>
  </si>
  <si>
    <t>Rindvieh: Seit 2015 Bestand am 1. Januar. Davor Bestand im Frühling.</t>
  </si>
  <si>
    <t>Pferdegattung: Seit 2020 Bestand am 1. Januar. Davor Bestand im Frühling.</t>
  </si>
  <si>
    <t>Milchlieferungen und -verarbeitung nach Produkt 1950 bis 2021  (in 100 kg)</t>
  </si>
  <si>
    <t>Mit der Erstellung der Arealstatistik 2019 wurden die Grenzstände der früheren Erhebungen rückwirkend ebenfalls angepasst. Alle bisherigen Zeitstände der Arealstatistik basieren neu auf dem Grenzstand vom 1. Januar 2022. Datenbestand gemäss Schlussbericht vom 30. Mai 2022.</t>
  </si>
  <si>
    <t>Tabelle 4.15</t>
  </si>
  <si>
    <t>inkl. Alpen</t>
  </si>
  <si>
    <t>davon Alpen</t>
  </si>
  <si>
    <t>Planken</t>
  </si>
  <si>
    <t>Milchproduktion nach Gemeinde seit 2020 (in kg)</t>
  </si>
  <si>
    <t>Tabelle 4.11</t>
  </si>
  <si>
    <t>Landwirtschaftsbetriebe</t>
  </si>
  <si>
    <t>Betriebe mit landwirtschaftlicher Nutzfläche</t>
  </si>
  <si>
    <t>Betriebe nach Grössenklasse der landwirtschaftlichen Nutzfläche</t>
  </si>
  <si>
    <t>0 - 5 ha in %</t>
  </si>
  <si>
    <t>5 - 10 ha in %</t>
  </si>
  <si>
    <t>10- 20 ha in %</t>
  </si>
  <si>
    <t>20- 30 ha in %</t>
  </si>
  <si>
    <t>30- 50 ha in %</t>
  </si>
  <si>
    <t>50+ ha in %</t>
  </si>
  <si>
    <t>Frauen in %</t>
  </si>
  <si>
    <t>Männer in %</t>
  </si>
  <si>
    <t>Familieneigene Beschäftigte in %</t>
  </si>
  <si>
    <t>Landwirtschaftliche Nutzfläche pro Betrieb in ha</t>
  </si>
  <si>
    <t>Getreide in %</t>
  </si>
  <si>
    <t>Hackfrüchte in %</t>
  </si>
  <si>
    <t>Ölsaaten in %</t>
  </si>
  <si>
    <t>Übriges Ackerland in %</t>
  </si>
  <si>
    <t>Dauergrünland in %</t>
  </si>
  <si>
    <t>Dauerkulturen in %</t>
  </si>
  <si>
    <t>Übrige landwirtschaftliche Nutzfläche in %</t>
  </si>
  <si>
    <t>Hauptberufliche Betriebe in %</t>
  </si>
  <si>
    <t>Betriebe in der Talzone in %</t>
  </si>
  <si>
    <t>Betriebe in der Bergzone in %</t>
  </si>
  <si>
    <t>Ein Strich an Stelle einer Zahl bedeutet Null.</t>
  </si>
  <si>
    <t>0 oder 0.0</t>
  </si>
  <si>
    <t>Eine Null an Stelle einer anderen Zahl bedeutet eine Grösse, die kleiner als die Hälfte der verwendeten Zähleinheit ist.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</si>
  <si>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</si>
  <si>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</si>
  <si>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Wert</t>
  </si>
  <si>
    <t>Ein unterstrichener Wert in einer Tabelle bedeutet, dass der Wert im Vergleich zur Vorjahres-Publikation berichtigt wurde.</t>
  </si>
  <si>
    <t>4.15</t>
  </si>
  <si>
    <t>Betriebe nach Betriebstyp</t>
  </si>
  <si>
    <t>Pflanzenbau in %</t>
  </si>
  <si>
    <t>Tierhaltung in %</t>
  </si>
  <si>
    <t>Kombiniert in %</t>
  </si>
  <si>
    <t>Tiere</t>
  </si>
  <si>
    <t>Rindvieh pro Halter</t>
  </si>
  <si>
    <t>Total in ha</t>
  </si>
  <si>
    <t>Nutztierbestand: Bestand am 1. Januar, ausser Bienenvölker im April.</t>
  </si>
  <si>
    <t>Die nachfolgenden Tabellen zu den Nutztieren sind nach Zone, Region und teilweise nach Gemeinde gegliedert.</t>
  </si>
  <si>
    <t>Sie enthalten Daten zu den Nutztierbeständen der Nutztierhalter (inkl. anerkannte Landwirtschaftsbetriebe).</t>
  </si>
  <si>
    <t>Die nachfolgenden Tabellen zu den anerkannten Landwirtschaftsbetrieben sind nach Grössenklasse der landwirtschaftlichen Nutzfläche in ha, Zone, Region und teilweise nach Gemeinde gegliedert.</t>
  </si>
  <si>
    <t>Differenz zur Landesrechnung (Rückzahlungen Junglandwirte/Abzüge/periodenfremd)</t>
  </si>
  <si>
    <t>Differenz zur Landesrechnung (Ausgleichszahlungen/Abzüge/periodenfremd)</t>
  </si>
  <si>
    <t>Weibliche und kastrierte männliche Tiere über 900 Tage</t>
  </si>
  <si>
    <t>Schweiz</t>
  </si>
  <si>
    <t>Österreich</t>
  </si>
  <si>
    <t>Liechtenstein: 2023.</t>
  </si>
  <si>
    <t>Schweiz: Landwirtschaftliche Strukturerhebung 2023, Bundesamt für Statistik, Neuchâtel.</t>
  </si>
  <si>
    <t>Schweiz Betriebe nach Betriebstyp: Agroscope, Landwirtschaftliche Einkommensstatistik 2023.</t>
  </si>
  <si>
    <t>Österreich: Agrarstrukturerhebung 2020, Statistik Austria, Wien.</t>
  </si>
  <si>
    <t>Österreich Rindvieh: Rindviehbestand per 1.12.2022, Statistik Austria, Wien.</t>
  </si>
  <si>
    <t>Schweiz Betriebe in der Talzone: Enthält Tal- und Hügelzone.</t>
  </si>
  <si>
    <t>Bio-Betriebe in %</t>
  </si>
  <si>
    <t>Korrigendum:</t>
  </si>
  <si>
    <t>In der Tabelle 4.07 wurden aufgrund eines Übertragungsfehlers die männlichen Betriebsleiter für die Jahre 1965, 1975, 1980, 1985 und 1990 falsch ausgewiesen. Die Werte wurden in der vorliegenden Version korrigiert.</t>
  </si>
  <si>
    <t>Bestand im Frühling. Seit 2021 Bestand für alle Tiergattungen am 1. Januar, ausser Bienenvölker im Frühling.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</si>
</sst>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64" formatCode="0.0"/>
    <numFmt numFmtId="165" formatCode="#,##0;\-#,##0;&quot;-&quot;;* @"/>
    <numFmt numFmtId="166" formatCode="#,###,##0;\-#,###,##0;\ &quot;-&quot;;\ @"/>
    <numFmt numFmtId="167" formatCode="#,###,##0.0;\-#,###,##0.0;\ &quot;-&quot;;\ @"/>
    <numFmt numFmtId="168" formatCode="#,##0.0_ ;\-#,##0.0\ "/>
    <numFmt numFmtId="169" formatCode="#,##0.0;\-#,##0.0"/>
    <numFmt numFmtId="170" formatCode="_ [$€-2]\ * #,##0.00_ ;_ [$€-2]\ * \-#,##0.00_ ;_ [$€-2]\ * &quot;-&quot;??_ "/>
    <numFmt numFmtId="171" formatCode="###0;\-###0;* @"/>
    <numFmt numFmtId="172" formatCode="#,##0.000_ ;\-#,##0.000\ "/>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u/>
      <sz val="10"/>
      <color indexed="12"/>
      <name val="Arial"/>
      <family val="2"/>
    </font>
    <font>
      <sz val="10"/>
      <name val="Calibri"/>
      <family val="2"/>
      <scheme val="minor"/>
    </font>
    <font>
      <b/>
      <sz val="12"/>
      <name val="Calibri"/>
      <family val="2"/>
      <scheme val="minor"/>
    </font>
    <font>
      <sz val="12"/>
      <name val="Calibri"/>
      <family val="2"/>
      <scheme val="minor"/>
    </font>
    <font>
      <u/>
      <sz val="10"/>
      <color indexed="12"/>
      <name val="Calibri"/>
      <family val="2"/>
      <scheme val="minor"/>
    </font>
    <font>
      <b/>
      <sz val="10"/>
      <name val="Calibri"/>
      <family val="2"/>
      <scheme val="minor"/>
    </font>
    <font>
      <b/>
      <sz val="10"/>
      <color theme="0"/>
      <name val="Calibri"/>
      <family val="2"/>
      <scheme val="minor"/>
    </font>
    <font>
      <sz val="10"/>
      <color rgb="FF000000"/>
      <name val="Calibri"/>
      <family val="2"/>
      <scheme val="minor"/>
    </font>
    <font>
      <b/>
      <sz val="12"/>
      <color indexed="8"/>
      <name val="Calibri"/>
      <family val="2"/>
      <scheme val="minor"/>
    </font>
    <font>
      <sz val="10"/>
      <color indexed="8"/>
      <name val="Calibri"/>
      <family val="2"/>
      <scheme val="minor"/>
    </font>
    <font>
      <b/>
      <sz val="10"/>
      <color indexed="8"/>
      <name val="Calibri"/>
      <family val="2"/>
      <scheme val="minor"/>
    </font>
    <font>
      <sz val="10"/>
      <color theme="0" tint="-0.499984740745262"/>
      <name val="Calibri"/>
      <family val="2"/>
      <scheme val="minor"/>
    </font>
    <font>
      <sz val="12"/>
      <color indexed="8"/>
      <name val="Calibri"/>
      <family val="2"/>
      <scheme val="minor"/>
    </font>
    <font>
      <sz val="10"/>
      <color rgb="FFFF0000"/>
      <name val="Calibri"/>
      <family val="2"/>
      <scheme val="minor"/>
    </font>
    <font>
      <sz val="10"/>
      <color rgb="FFFF000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name val="Times New Roman"/>
      <family val="1"/>
    </font>
    <font>
      <u/>
      <sz val="10"/>
      <name val="Calibri"/>
      <family val="2"/>
      <scheme val="minor"/>
    </font>
    <font>
      <u/>
      <sz val="10"/>
      <color theme="10"/>
      <name val="Arial"/>
      <family val="2"/>
    </font>
  </fonts>
  <fills count="26">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indexed="47"/>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s>
  <borders count="11">
    <border>
      <left/>
      <right/>
      <top/>
      <bottom/>
      <diagonal/>
    </border>
    <border>
      <left/>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61">
    <xf numFmtId="0" fontId="0" fillId="0" borderId="0"/>
    <xf numFmtId="0" fontId="6" fillId="0" borderId="0" applyNumberFormat="0" applyFill="0" applyBorder="0" applyAlignment="0" applyProtection="0">
      <alignment vertical="top"/>
      <protection locked="0"/>
    </xf>
    <xf numFmtId="0" fontId="4" fillId="0" borderId="0"/>
    <xf numFmtId="165" fontId="4" fillId="0" borderId="0" applyFont="0" applyFill="0" applyBorder="0" applyAlignment="0" applyProtection="0">
      <alignment horizontal="right" vertical="center"/>
    </xf>
    <xf numFmtId="0" fontId="3" fillId="0" borderId="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4" borderId="0" applyNumberFormat="0" applyBorder="0" applyAlignment="0" applyProtection="0"/>
    <xf numFmtId="0" fontId="21" fillId="13"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9"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2" fillId="17"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4" borderId="0" applyNumberFormat="0" applyBorder="0" applyAlignment="0" applyProtection="0"/>
    <xf numFmtId="0" fontId="23" fillId="16" borderId="2" applyNumberFormat="0" applyAlignment="0" applyProtection="0"/>
    <xf numFmtId="0" fontId="24" fillId="16" borderId="3" applyNumberFormat="0" applyAlignment="0" applyProtection="0"/>
    <xf numFmtId="0" fontId="25" fillId="4" borderId="3" applyNumberFormat="0" applyAlignment="0" applyProtection="0"/>
    <xf numFmtId="0" fontId="26" fillId="0" borderId="4" applyNumberFormat="0" applyFill="0" applyAlignment="0" applyProtection="0"/>
    <xf numFmtId="0" fontId="27" fillId="0" borderId="0" applyNumberFormat="0" applyFill="0" applyBorder="0" applyAlignment="0" applyProtection="0"/>
    <xf numFmtId="170" fontId="4" fillId="0" borderId="0" applyFont="0" applyFill="0" applyBorder="0" applyAlignment="0" applyProtection="0"/>
    <xf numFmtId="0" fontId="28" fillId="8" borderId="0" applyNumberFormat="0" applyBorder="0" applyAlignment="0" applyProtection="0"/>
    <xf numFmtId="1" fontId="5" fillId="0" borderId="0">
      <alignment horizontal="left" vertical="center"/>
    </xf>
    <xf numFmtId="0" fontId="29" fillId="12" borderId="0" applyNumberFormat="0" applyBorder="0" applyAlignment="0" applyProtection="0"/>
    <xf numFmtId="0" fontId="4" fillId="5" borderId="5" applyNumberFormat="0" applyFont="0" applyAlignment="0" applyProtection="0"/>
    <xf numFmtId="9" fontId="2" fillId="0" borderId="0" applyFont="0" applyFill="0" applyBorder="0" applyAlignment="0" applyProtection="0"/>
    <xf numFmtId="0" fontId="30" fillId="7" borderId="0" applyNumberFormat="0" applyBorder="0" applyAlignment="0" applyProtection="0"/>
    <xf numFmtId="0" fontId="2" fillId="0" borderId="0"/>
    <xf numFmtId="0" fontId="31" fillId="0" borderId="0" applyNumberFormat="0" applyFill="0" applyBorder="0" applyAlignment="0" applyProtection="0"/>
    <xf numFmtId="0" fontId="32" fillId="0" borderId="6" applyNumberFormat="0" applyFill="0" applyAlignment="0" applyProtection="0"/>
    <xf numFmtId="0" fontId="33" fillId="0" borderId="7" applyNumberFormat="0" applyFill="0" applyAlignment="0" applyProtection="0"/>
    <xf numFmtId="0" fontId="34" fillId="0" borderId="8" applyNumberFormat="0" applyFill="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0" borderId="0" applyNumberFormat="0" applyFill="0" applyBorder="0" applyAlignment="0" applyProtection="0"/>
    <xf numFmtId="169" fontId="5" fillId="0" borderId="0">
      <alignment horizontal="right" vertical="center"/>
    </xf>
    <xf numFmtId="164" fontId="5" fillId="0" borderId="0">
      <alignment horizontal="right" vertical="center"/>
    </xf>
    <xf numFmtId="0" fontId="37" fillId="25" borderId="10" applyNumberFormat="0" applyAlignment="0" applyProtection="0"/>
    <xf numFmtId="4" fontId="38" fillId="0" borderId="0"/>
    <xf numFmtId="0" fontId="2" fillId="0" borderId="0"/>
    <xf numFmtId="0" fontId="1" fillId="0" borderId="0"/>
    <xf numFmtId="0" fontId="40" fillId="0" borderId="0" applyNumberFormat="0" applyFill="0" applyBorder="0" applyAlignment="0" applyProtection="0"/>
    <xf numFmtId="9" fontId="4" fillId="0" borderId="0" applyFont="0" applyFill="0" applyBorder="0" applyAlignment="0" applyProtection="0"/>
    <xf numFmtId="0" fontId="4" fillId="0" borderId="0"/>
    <xf numFmtId="0" fontId="4" fillId="0" borderId="0"/>
    <xf numFmtId="0" fontId="1" fillId="0" borderId="0"/>
    <xf numFmtId="0" fontId="4" fillId="0" borderId="0"/>
  </cellStyleXfs>
  <cellXfs count="132">
    <xf numFmtId="0" fontId="0" fillId="0" borderId="0" xfId="0"/>
    <xf numFmtId="0" fontId="8" fillId="0" borderId="0" xfId="0" applyFont="1"/>
    <xf numFmtId="0" fontId="11" fillId="0" borderId="0" xfId="0" applyFont="1" applyAlignment="1">
      <alignment vertical="center"/>
    </xf>
    <xf numFmtId="0" fontId="7" fillId="0" borderId="0" xfId="0" applyFont="1" applyAlignment="1">
      <alignment vertical="center"/>
    </xf>
    <xf numFmtId="0" fontId="13" fillId="0" borderId="0" xfId="4" applyFont="1" applyFill="1" applyBorder="1" applyAlignment="1">
      <alignment horizontal="left" vertical="center"/>
    </xf>
    <xf numFmtId="0" fontId="12" fillId="2" borderId="0" xfId="0" applyFont="1" applyFill="1" applyAlignment="1">
      <alignment vertical="center"/>
    </xf>
    <xf numFmtId="0" fontId="11" fillId="0" borderId="0" xfId="0" applyFont="1" applyFill="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9" fillId="0" borderId="0" xfId="0" applyFont="1"/>
    <xf numFmtId="0" fontId="15" fillId="0" borderId="0" xfId="0" applyFont="1" applyBorder="1" applyAlignment="1">
      <alignment horizontal="left" vertical="center"/>
    </xf>
    <xf numFmtId="49" fontId="15" fillId="0" borderId="0" xfId="0" applyNumberFormat="1" applyFont="1" applyFill="1" applyBorder="1" applyAlignment="1">
      <alignment horizontal="left" vertical="center"/>
    </xf>
    <xf numFmtId="0" fontId="15" fillId="0" borderId="0" xfId="0" applyFont="1" applyFill="1" applyBorder="1" applyAlignment="1">
      <alignment horizontal="right" vertical="center"/>
    </xf>
    <xf numFmtId="49" fontId="15" fillId="0" borderId="0" xfId="0" applyNumberFormat="1" applyFont="1" applyBorder="1" applyAlignment="1">
      <alignment horizontal="left" vertical="center"/>
    </xf>
    <xf numFmtId="0" fontId="14" fillId="0" borderId="0" xfId="0" applyFont="1" applyBorder="1" applyAlignment="1">
      <alignment vertical="center"/>
    </xf>
    <xf numFmtId="0" fontId="18" fillId="0" borderId="0" xfId="0" applyFont="1" applyBorder="1" applyAlignment="1">
      <alignment vertical="center"/>
    </xf>
    <xf numFmtId="0" fontId="16" fillId="0" borderId="0" xfId="0" applyFont="1" applyBorder="1" applyAlignment="1">
      <alignment horizontal="left" vertical="center"/>
    </xf>
    <xf numFmtId="0" fontId="15" fillId="0" borderId="0" xfId="0" applyFont="1" applyBorder="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5" fillId="0" borderId="1" xfId="0" applyFont="1" applyBorder="1" applyAlignment="1">
      <alignment horizontal="left" vertical="center"/>
    </xf>
    <xf numFmtId="49"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0" fontId="15" fillId="0" borderId="1" xfId="0" applyFont="1" applyFill="1" applyBorder="1" applyAlignment="1">
      <alignment horizontal="center" vertical="center"/>
    </xf>
    <xf numFmtId="166" fontId="7" fillId="0" borderId="0" xfId="0" applyNumberFormat="1" applyFont="1" applyFill="1" applyBorder="1" applyAlignment="1">
      <alignment horizontal="right" vertical="center"/>
    </xf>
    <xf numFmtId="0" fontId="10" fillId="0" borderId="0" xfId="1" applyFont="1" applyBorder="1" applyAlignment="1" applyProtection="1">
      <alignment vertical="center"/>
    </xf>
    <xf numFmtId="0" fontId="15" fillId="0" borderId="0" xfId="0" applyFont="1" applyFill="1" applyBorder="1" applyAlignment="1">
      <alignment horizontal="center" vertical="center"/>
    </xf>
    <xf numFmtId="49" fontId="16" fillId="0" borderId="0" xfId="0" applyNumberFormat="1" applyFont="1" applyBorder="1" applyAlignment="1">
      <alignment horizontal="center" vertical="center"/>
    </xf>
    <xf numFmtId="0" fontId="7" fillId="0" borderId="0" xfId="0" applyFont="1" applyFill="1" applyBorder="1" applyAlignment="1">
      <alignment horizontal="right" vertical="center"/>
    </xf>
    <xf numFmtId="0" fontId="15" fillId="0" borderId="0" xfId="0" applyFont="1" applyFill="1" applyBorder="1" applyAlignment="1">
      <alignment horizontal="left" vertical="center"/>
    </xf>
    <xf numFmtId="0" fontId="14" fillId="0" borderId="0" xfId="0" applyFont="1" applyFill="1" applyBorder="1" applyAlignment="1">
      <alignment vertical="center"/>
    </xf>
    <xf numFmtId="0" fontId="18" fillId="0" borderId="0" xfId="0" applyFont="1" applyFill="1" applyBorder="1" applyAlignment="1">
      <alignment vertical="center"/>
    </xf>
    <xf numFmtId="0" fontId="16" fillId="0" borderId="0" xfId="0" applyFont="1" applyFill="1" applyBorder="1" applyAlignment="1">
      <alignment horizontal="left" vertical="center"/>
    </xf>
    <xf numFmtId="0" fontId="15" fillId="0" borderId="0" xfId="0" applyFont="1" applyFill="1" applyBorder="1" applyAlignment="1">
      <alignment vertical="center"/>
    </xf>
    <xf numFmtId="0" fontId="17" fillId="0" borderId="0" xfId="0" applyFont="1" applyFill="1" applyBorder="1" applyAlignment="1">
      <alignment vertical="center"/>
    </xf>
    <xf numFmtId="0" fontId="15" fillId="0" borderId="1" xfId="0" applyFont="1" applyFill="1" applyBorder="1" applyAlignment="1">
      <alignment horizontal="left" vertical="center"/>
    </xf>
    <xf numFmtId="0" fontId="16" fillId="0" borderId="1" xfId="0" applyFont="1" applyFill="1" applyBorder="1" applyAlignment="1">
      <alignment horizontal="left" vertical="center"/>
    </xf>
    <xf numFmtId="0" fontId="16" fillId="0" borderId="1" xfId="0" applyFont="1" applyBorder="1" applyAlignment="1">
      <alignment horizontal="left" vertical="center"/>
    </xf>
    <xf numFmtId="166" fontId="7" fillId="3" borderId="0" xfId="0" applyNumberFormat="1" applyFont="1" applyFill="1" applyBorder="1" applyAlignment="1">
      <alignment horizontal="right" vertical="center"/>
    </xf>
    <xf numFmtId="166" fontId="11" fillId="3" borderId="0" xfId="0" applyNumberFormat="1" applyFont="1" applyFill="1" applyBorder="1" applyAlignment="1">
      <alignment horizontal="right" vertical="center"/>
    </xf>
    <xf numFmtId="0" fontId="14" fillId="0" borderId="0" xfId="0" applyFont="1" applyBorder="1" applyAlignment="1">
      <alignment horizontal="left" vertical="center"/>
    </xf>
    <xf numFmtId="49" fontId="16" fillId="0" borderId="1" xfId="0" applyNumberFormat="1" applyFont="1" applyBorder="1" applyAlignment="1">
      <alignment horizontal="left" vertical="center"/>
    </xf>
    <xf numFmtId="0" fontId="17" fillId="0" borderId="0" xfId="0" applyFont="1" applyBorder="1" applyAlignment="1">
      <alignment horizontal="left" vertical="center"/>
    </xf>
    <xf numFmtId="0" fontId="17" fillId="0" borderId="0" xfId="0" applyFont="1" applyFill="1" applyBorder="1" applyAlignment="1">
      <alignment horizontal="left" vertical="center"/>
    </xf>
    <xf numFmtId="49" fontId="16" fillId="0" borderId="0" xfId="0" applyNumberFormat="1" applyFont="1" applyBorder="1" applyAlignment="1">
      <alignment horizontal="left" vertical="center"/>
    </xf>
    <xf numFmtId="0" fontId="11" fillId="0" borderId="0" xfId="1" applyFont="1" applyBorder="1" applyAlignment="1" applyProtection="1">
      <alignment vertical="center"/>
    </xf>
    <xf numFmtId="0" fontId="18" fillId="0" borderId="0" xfId="0" applyFont="1" applyBorder="1" applyAlignment="1">
      <alignment horizontal="left" vertical="center"/>
    </xf>
    <xf numFmtId="0" fontId="10" fillId="0" borderId="0" xfId="1" applyFont="1" applyFill="1" applyBorder="1" applyAlignment="1" applyProtection="1">
      <alignment vertical="center"/>
    </xf>
    <xf numFmtId="167" fontId="7" fillId="0" borderId="0" xfId="0" applyNumberFormat="1" applyFont="1" applyFill="1" applyBorder="1" applyAlignment="1">
      <alignment horizontal="right" vertical="center"/>
    </xf>
    <xf numFmtId="166" fontId="11" fillId="0" borderId="0" xfId="0" applyNumberFormat="1" applyFont="1" applyFill="1" applyBorder="1" applyAlignment="1">
      <alignment horizontal="right" vertical="center"/>
    </xf>
    <xf numFmtId="3" fontId="11" fillId="0" borderId="0" xfId="2" applyNumberFormat="1" applyFont="1" applyFill="1" applyBorder="1" applyAlignment="1" applyProtection="1">
      <alignment horizontal="right" vertical="center"/>
    </xf>
    <xf numFmtId="0" fontId="8" fillId="0" borderId="0" xfId="2" applyFont="1" applyBorder="1" applyAlignment="1">
      <alignment vertical="center"/>
    </xf>
    <xf numFmtId="0" fontId="7" fillId="0" borderId="0" xfId="2" applyFont="1" applyBorder="1" applyAlignment="1">
      <alignment vertical="center"/>
    </xf>
    <xf numFmtId="0" fontId="11" fillId="0" borderId="0" xfId="2" applyFont="1" applyBorder="1" applyAlignment="1">
      <alignment horizontal="left" vertical="center"/>
    </xf>
    <xf numFmtId="164" fontId="7" fillId="0" borderId="0" xfId="2" applyNumberFormat="1" applyFont="1" applyBorder="1" applyAlignment="1">
      <alignment vertical="center"/>
    </xf>
    <xf numFmtId="164" fontId="7" fillId="0" borderId="0" xfId="2" applyNumberFormat="1" applyFont="1" applyBorder="1" applyAlignment="1">
      <alignment horizontal="right" vertical="center"/>
    </xf>
    <xf numFmtId="0" fontId="11" fillId="0" borderId="0" xfId="2" applyFont="1" applyBorder="1" applyAlignment="1">
      <alignment horizontal="center" vertical="center"/>
    </xf>
    <xf numFmtId="0" fontId="7" fillId="0" borderId="0" xfId="2" applyFont="1" applyBorder="1" applyAlignment="1">
      <alignment horizontal="center" vertical="center"/>
    </xf>
    <xf numFmtId="0" fontId="11" fillId="0" borderId="0" xfId="2" applyFont="1" applyFill="1" applyBorder="1" applyAlignment="1">
      <alignment vertical="center"/>
    </xf>
    <xf numFmtId="0" fontId="11" fillId="0" borderId="0" xfId="2" applyFont="1" applyBorder="1" applyAlignment="1">
      <alignment vertical="center"/>
    </xf>
    <xf numFmtId="0" fontId="7" fillId="0" borderId="0" xfId="2" applyFont="1" applyBorder="1" applyAlignment="1">
      <alignment horizontal="left" vertical="center"/>
    </xf>
    <xf numFmtId="1" fontId="7" fillId="0" borderId="0" xfId="2" applyNumberFormat="1" applyFont="1" applyBorder="1" applyAlignment="1">
      <alignment horizontal="right" vertical="center"/>
    </xf>
    <xf numFmtId="0" fontId="7" fillId="0" borderId="0" xfId="2" applyFont="1" applyFill="1" applyBorder="1" applyAlignment="1">
      <alignment horizontal="left" vertical="center"/>
    </xf>
    <xf numFmtId="0" fontId="11" fillId="0" borderId="0" xfId="2" applyFont="1" applyFill="1" applyBorder="1" applyAlignment="1">
      <alignment horizontal="left" vertical="center"/>
    </xf>
    <xf numFmtId="3" fontId="7" fillId="0" borderId="0" xfId="2" applyNumberFormat="1" applyFont="1" applyFill="1" applyBorder="1" applyAlignment="1" applyProtection="1">
      <alignment vertical="center"/>
    </xf>
    <xf numFmtId="3" fontId="7" fillId="0" borderId="0" xfId="2" applyNumberFormat="1" applyFont="1" applyFill="1" applyBorder="1" applyAlignment="1" applyProtection="1">
      <alignment horizontal="right" vertical="center"/>
    </xf>
    <xf numFmtId="41" fontId="7" fillId="0" borderId="0" xfId="2" applyNumberFormat="1" applyFont="1" applyFill="1" applyBorder="1" applyAlignment="1">
      <alignment horizontal="right" vertical="center"/>
    </xf>
    <xf numFmtId="0" fontId="7" fillId="0" borderId="0" xfId="2" applyFont="1" applyFill="1" applyBorder="1" applyAlignment="1">
      <alignment vertical="center"/>
    </xf>
    <xf numFmtId="1" fontId="7" fillId="0" borderId="0" xfId="2" applyNumberFormat="1" applyFont="1" applyBorder="1" applyAlignment="1">
      <alignment vertical="center"/>
    </xf>
    <xf numFmtId="0" fontId="7" fillId="0" borderId="1" xfId="2" applyFont="1" applyBorder="1" applyAlignment="1">
      <alignment vertical="center"/>
    </xf>
    <xf numFmtId="0" fontId="11" fillId="0" borderId="1" xfId="2" applyFont="1" applyBorder="1" applyAlignment="1">
      <alignment horizontal="left" vertical="center"/>
    </xf>
    <xf numFmtId="1" fontId="11" fillId="0" borderId="1" xfId="2" applyNumberFormat="1" applyFont="1" applyBorder="1" applyAlignment="1">
      <alignment horizontal="left" vertical="center"/>
    </xf>
    <xf numFmtId="164" fontId="11" fillId="0" borderId="1" xfId="2" applyNumberFormat="1" applyFont="1" applyBorder="1" applyAlignment="1">
      <alignment horizontal="left" vertical="center"/>
    </xf>
    <xf numFmtId="0" fontId="7" fillId="0" borderId="0" xfId="2" applyFont="1" applyFill="1" applyBorder="1" applyAlignment="1">
      <alignment horizontal="right" vertical="center"/>
    </xf>
    <xf numFmtId="0" fontId="8" fillId="0" borderId="0" xfId="2" applyFont="1" applyBorder="1" applyAlignment="1">
      <alignment horizontal="left" vertical="center"/>
    </xf>
    <xf numFmtId="0" fontId="7" fillId="0" borderId="1" xfId="2" applyFont="1" applyBorder="1" applyAlignment="1">
      <alignment horizontal="center" vertical="center"/>
    </xf>
    <xf numFmtId="0" fontId="11" fillId="0" borderId="1" xfId="2" applyFont="1" applyBorder="1" applyAlignment="1">
      <alignment horizontal="center" vertical="center"/>
    </xf>
    <xf numFmtId="0" fontId="8" fillId="0" borderId="0" xfId="2" applyFont="1" applyFill="1" applyBorder="1" applyAlignment="1">
      <alignment vertical="center"/>
    </xf>
    <xf numFmtId="0" fontId="8" fillId="0" borderId="0" xfId="2" applyFont="1" applyFill="1" applyBorder="1" applyAlignment="1">
      <alignment horizontal="left" vertical="center"/>
    </xf>
    <xf numFmtId="49" fontId="11" fillId="0" borderId="0" xfId="2" applyNumberFormat="1" applyFont="1" applyFill="1" applyBorder="1" applyAlignment="1">
      <alignment horizontal="left" vertical="center"/>
    </xf>
    <xf numFmtId="0" fontId="11" fillId="0" borderId="1" xfId="2" applyFont="1" applyFill="1" applyBorder="1" applyAlignment="1">
      <alignment horizontal="left" vertical="center"/>
    </xf>
    <xf numFmtId="49" fontId="11" fillId="0" borderId="1" xfId="2" applyNumberFormat="1" applyFont="1" applyFill="1" applyBorder="1" applyAlignment="1">
      <alignment horizontal="left" vertical="center"/>
    </xf>
    <xf numFmtId="0" fontId="9" fillId="0" borderId="0" xfId="2" applyFont="1" applyBorder="1" applyAlignment="1">
      <alignment vertical="center"/>
    </xf>
    <xf numFmtId="0" fontId="7" fillId="0" borderId="0" xfId="2" applyFont="1" applyBorder="1" applyAlignment="1">
      <alignment horizontal="right" vertical="center"/>
    </xf>
    <xf numFmtId="164" fontId="7" fillId="0" borderId="0" xfId="2" applyNumberFormat="1" applyFont="1" applyFill="1" applyBorder="1" applyAlignment="1">
      <alignment vertical="center"/>
    </xf>
    <xf numFmtId="0" fontId="11" fillId="0" borderId="1" xfId="2" applyFont="1" applyBorder="1" applyAlignment="1">
      <alignment vertical="center"/>
    </xf>
    <xf numFmtId="0" fontId="11" fillId="0" borderId="1" xfId="2" applyFont="1" applyFill="1" applyBorder="1" applyAlignment="1">
      <alignment vertical="center"/>
    </xf>
    <xf numFmtId="0" fontId="14" fillId="0" borderId="0" xfId="2" applyFont="1" applyFill="1" applyBorder="1" applyAlignment="1">
      <alignment horizontal="left" vertical="center"/>
    </xf>
    <xf numFmtId="0" fontId="16" fillId="0" borderId="0" xfId="2" applyFont="1" applyFill="1" applyBorder="1" applyAlignment="1">
      <alignment horizontal="left" vertical="center"/>
    </xf>
    <xf numFmtId="0" fontId="15" fillId="0" borderId="0" xfId="2" applyFont="1" applyFill="1" applyBorder="1" applyAlignment="1">
      <alignment vertical="center"/>
    </xf>
    <xf numFmtId="0" fontId="15" fillId="0" borderId="0" xfId="2" applyFont="1" applyFill="1" applyBorder="1" applyAlignment="1">
      <alignment horizontal="center" vertical="center"/>
    </xf>
    <xf numFmtId="0" fontId="15" fillId="0" borderId="0" xfId="2" applyFont="1" applyFill="1" applyBorder="1" applyAlignment="1">
      <alignment horizontal="right" vertical="center"/>
    </xf>
    <xf numFmtId="0" fontId="16" fillId="0" borderId="1" xfId="2" applyFont="1" applyFill="1" applyBorder="1" applyAlignment="1">
      <alignment horizontal="left" vertical="center"/>
    </xf>
    <xf numFmtId="0" fontId="15" fillId="0" borderId="1" xfId="2" applyFont="1" applyFill="1" applyBorder="1" applyAlignment="1">
      <alignment horizontal="left" vertical="center"/>
    </xf>
    <xf numFmtId="0" fontId="14" fillId="0" borderId="0" xfId="2" applyFont="1" applyFill="1" applyBorder="1" applyAlignment="1">
      <alignment vertical="center"/>
    </xf>
    <xf numFmtId="0" fontId="16" fillId="0" borderId="0" xfId="2" applyFont="1" applyFill="1" applyBorder="1" applyAlignment="1">
      <alignment vertical="center"/>
    </xf>
    <xf numFmtId="0" fontId="16" fillId="0" borderId="1" xfId="2" applyFont="1" applyFill="1" applyBorder="1" applyAlignment="1">
      <alignment vertical="center"/>
    </xf>
    <xf numFmtId="0" fontId="15" fillId="0" borderId="0" xfId="2" applyFont="1" applyFill="1" applyBorder="1" applyAlignment="1">
      <alignment horizontal="left" vertical="center"/>
    </xf>
    <xf numFmtId="0" fontId="16" fillId="0" borderId="1" xfId="2" applyFont="1" applyFill="1" applyBorder="1" applyAlignment="1">
      <alignment horizontal="left" vertical="center" wrapText="1"/>
    </xf>
    <xf numFmtId="0" fontId="16" fillId="0" borderId="0" xfId="2" applyFont="1" applyFill="1" applyBorder="1" applyAlignment="1">
      <alignment horizontal="left" vertical="center" wrapText="1"/>
    </xf>
    <xf numFmtId="0" fontId="7" fillId="0" borderId="0" xfId="2" applyFont="1" applyFill="1" applyBorder="1" applyAlignment="1">
      <alignment vertical="center" wrapText="1"/>
    </xf>
    <xf numFmtId="166" fontId="7" fillId="0" borderId="0" xfId="0" applyNumberFormat="1" applyFont="1" applyFill="1" applyBorder="1" applyAlignment="1">
      <alignment vertical="center"/>
    </xf>
    <xf numFmtId="0" fontId="8" fillId="0" borderId="0" xfId="0" applyFont="1" applyAlignment="1">
      <alignment horizontal="left" vertical="center"/>
    </xf>
    <xf numFmtId="0" fontId="7" fillId="0" borderId="0" xfId="0" applyFont="1" applyAlignment="1">
      <alignment horizontal="left" vertical="center"/>
    </xf>
    <xf numFmtId="0" fontId="7" fillId="0" borderId="0" xfId="4" applyFont="1" applyFill="1" applyBorder="1" applyAlignment="1">
      <alignment horizontal="left" vertical="center"/>
    </xf>
    <xf numFmtId="0" fontId="7" fillId="0" borderId="0" xfId="0" applyFont="1" applyBorder="1" applyAlignment="1">
      <alignment horizontal="left" vertical="center"/>
    </xf>
    <xf numFmtId="0" fontId="7" fillId="0" borderId="0" xfId="0" applyFont="1" applyFill="1" applyAlignment="1">
      <alignment vertical="center"/>
    </xf>
    <xf numFmtId="0" fontId="9" fillId="0" borderId="0" xfId="0" applyFont="1" applyAlignment="1">
      <alignment horizontal="left" vertical="center"/>
    </xf>
    <xf numFmtId="0" fontId="10" fillId="0" borderId="0" xfId="1" applyFont="1" applyAlignment="1" applyProtection="1">
      <alignment horizontal="left" vertical="center"/>
    </xf>
    <xf numFmtId="0" fontId="10" fillId="0" borderId="0" xfId="1" quotePrefix="1" applyFont="1" applyAlignment="1" applyProtection="1">
      <alignment horizontal="left" vertical="center"/>
    </xf>
    <xf numFmtId="0" fontId="20" fillId="0" borderId="0" xfId="0" applyFont="1"/>
    <xf numFmtId="0" fontId="19" fillId="0" borderId="0" xfId="0" applyFont="1" applyFill="1" applyBorder="1" applyAlignment="1">
      <alignment horizontal="left" vertical="center"/>
    </xf>
    <xf numFmtId="0" fontId="19" fillId="0" borderId="0" xfId="2" applyFont="1" applyFill="1" applyBorder="1" applyAlignment="1">
      <alignment vertical="center"/>
    </xf>
    <xf numFmtId="164" fontId="7" fillId="0" borderId="0" xfId="0" applyNumberFormat="1" applyFont="1" applyFill="1" applyBorder="1" applyAlignment="1">
      <alignment horizontal="right" vertical="center"/>
    </xf>
    <xf numFmtId="0" fontId="7" fillId="0" borderId="0" xfId="0" applyFont="1" applyFill="1" applyBorder="1" applyAlignment="1">
      <alignment horizontal="left" vertical="center"/>
    </xf>
    <xf numFmtId="168" fontId="11" fillId="0" borderId="0" xfId="0" applyNumberFormat="1" applyFont="1" applyFill="1" applyBorder="1" applyAlignment="1">
      <alignment horizontal="right" vertical="center"/>
    </xf>
    <xf numFmtId="168" fontId="7" fillId="0" borderId="0" xfId="0" applyNumberFormat="1" applyFont="1" applyFill="1" applyBorder="1" applyAlignment="1">
      <alignment horizontal="right" vertical="center"/>
    </xf>
    <xf numFmtId="164" fontId="11" fillId="0" borderId="0" xfId="0" applyNumberFormat="1" applyFont="1" applyFill="1" applyBorder="1" applyAlignment="1">
      <alignment horizontal="right" vertical="center"/>
    </xf>
    <xf numFmtId="14" fontId="7" fillId="0" borderId="0" xfId="0" applyNumberFormat="1" applyFont="1" applyFill="1" applyBorder="1" applyAlignment="1">
      <alignment horizontal="left" vertical="center"/>
    </xf>
    <xf numFmtId="0" fontId="18" fillId="0" borderId="0" xfId="2" applyFont="1" applyFill="1" applyBorder="1" applyAlignment="1">
      <alignment horizontal="left" vertical="center"/>
    </xf>
    <xf numFmtId="0" fontId="7" fillId="0" borderId="0" xfId="0" applyFont="1"/>
    <xf numFmtId="0" fontId="7" fillId="0" borderId="1" xfId="0" applyFont="1" applyBorder="1"/>
    <xf numFmtId="0" fontId="11" fillId="0" borderId="1" xfId="0" applyFont="1" applyBorder="1"/>
    <xf numFmtId="0" fontId="7" fillId="0" borderId="0" xfId="2" applyFont="1" applyBorder="1" applyAlignment="1">
      <alignment horizontal="left" vertical="center"/>
    </xf>
    <xf numFmtId="0" fontId="39" fillId="0" borderId="0" xfId="2" applyFont="1" applyBorder="1" applyAlignment="1">
      <alignment horizontal="left" vertical="center"/>
    </xf>
    <xf numFmtId="0" fontId="7" fillId="0" borderId="0" xfId="2" applyFont="1" applyFill="1" applyBorder="1" applyAlignment="1">
      <alignment horizontal="left" vertical="center"/>
    </xf>
    <xf numFmtId="171" fontId="7" fillId="0" borderId="0" xfId="0" applyNumberFormat="1" applyFont="1" applyFill="1" applyBorder="1" applyAlignment="1">
      <alignment horizontal="right" vertical="center"/>
    </xf>
    <xf numFmtId="49" fontId="7" fillId="0" borderId="0" xfId="0" applyNumberFormat="1" applyFont="1" applyBorder="1" applyAlignment="1">
      <alignment horizontal="left" vertical="center"/>
    </xf>
    <xf numFmtId="172" fontId="7" fillId="0" borderId="0" xfId="0" applyNumberFormat="1" applyFont="1" applyFill="1" applyBorder="1" applyAlignment="1">
      <alignment horizontal="right" vertical="center"/>
    </xf>
    <xf numFmtId="166" fontId="19" fillId="0" borderId="0" xfId="0" applyNumberFormat="1" applyFont="1" applyFill="1" applyBorder="1" applyAlignment="1">
      <alignment horizontal="right" vertical="center"/>
    </xf>
    <xf numFmtId="166" fontId="39" fillId="0" borderId="0" xfId="0" applyNumberFormat="1" applyFont="1" applyFill="1" applyBorder="1" applyAlignment="1">
      <alignment horizontal="right" vertical="center"/>
    </xf>
    <xf numFmtId="0" fontId="7" fillId="0" borderId="0" xfId="2" applyFont="1"/>
  </cellXfs>
  <cellStyles count="61">
    <cellStyle name="20% - Akzent1" xfId="5" xr:uid="{00000000-0005-0000-0000-000000000000}"/>
    <cellStyle name="20% - Akzent2" xfId="6" xr:uid="{00000000-0005-0000-0000-000001000000}"/>
    <cellStyle name="20% - Akzent3" xfId="7" xr:uid="{00000000-0005-0000-0000-000002000000}"/>
    <cellStyle name="20% - Akzent4" xfId="8" xr:uid="{00000000-0005-0000-0000-000003000000}"/>
    <cellStyle name="20% - Akzent5" xfId="9" xr:uid="{00000000-0005-0000-0000-000004000000}"/>
    <cellStyle name="20% - Akzent6" xfId="10" xr:uid="{00000000-0005-0000-0000-000005000000}"/>
    <cellStyle name="40% - Akzent1" xfId="11" xr:uid="{00000000-0005-0000-0000-000006000000}"/>
    <cellStyle name="40% - Akzent2" xfId="12" xr:uid="{00000000-0005-0000-0000-000007000000}"/>
    <cellStyle name="40% - Akzent3" xfId="13" xr:uid="{00000000-0005-0000-0000-000008000000}"/>
    <cellStyle name="40% - Akzent4" xfId="14" xr:uid="{00000000-0005-0000-0000-000009000000}"/>
    <cellStyle name="40% - Akzent5" xfId="15" xr:uid="{00000000-0005-0000-0000-00000A000000}"/>
    <cellStyle name="40% - Akzent6" xfId="16" xr:uid="{00000000-0005-0000-0000-00000B000000}"/>
    <cellStyle name="60% - Akzent1" xfId="17" xr:uid="{00000000-0005-0000-0000-00000C000000}"/>
    <cellStyle name="60% - Akzent2" xfId="18" xr:uid="{00000000-0005-0000-0000-00000D000000}"/>
    <cellStyle name="60% - Akzent3" xfId="19" xr:uid="{00000000-0005-0000-0000-00000E000000}"/>
    <cellStyle name="60% - Akzent4" xfId="20" xr:uid="{00000000-0005-0000-0000-00000F000000}"/>
    <cellStyle name="60% - Akzent5" xfId="21" xr:uid="{00000000-0005-0000-0000-000010000000}"/>
    <cellStyle name="60% - Akzent6" xfId="22" xr:uid="{00000000-0005-0000-0000-000011000000}"/>
    <cellStyle name="Akzent1 2" xfId="23" xr:uid="{00000000-0005-0000-0000-000046000000}"/>
    <cellStyle name="Akzent2 2" xfId="24" xr:uid="{00000000-0005-0000-0000-000047000000}"/>
    <cellStyle name="Akzent3 2" xfId="25" xr:uid="{00000000-0005-0000-0000-000048000000}"/>
    <cellStyle name="Akzent4 2" xfId="26" xr:uid="{00000000-0005-0000-0000-000049000000}"/>
    <cellStyle name="Akzent5 2" xfId="27" xr:uid="{00000000-0005-0000-0000-00004A000000}"/>
    <cellStyle name="Akzent6 2" xfId="28" xr:uid="{00000000-0005-0000-0000-00004B000000}"/>
    <cellStyle name="Ausgabe 2" xfId="29" xr:uid="{00000000-0005-0000-0000-00004C000000}"/>
    <cellStyle name="Berechnung 2" xfId="30" xr:uid="{00000000-0005-0000-0000-00004D000000}"/>
    <cellStyle name="Eingabe 2" xfId="31" xr:uid="{00000000-0005-0000-0000-00004E000000}"/>
    <cellStyle name="Ergebnis 2" xfId="32" xr:uid="{00000000-0005-0000-0000-00004F000000}"/>
    <cellStyle name="Erklärender Text 2" xfId="33" xr:uid="{00000000-0005-0000-0000-000050000000}"/>
    <cellStyle name="Euro" xfId="34" xr:uid="{00000000-0005-0000-0000-00001D000000}"/>
    <cellStyle name="Gut 2" xfId="35" xr:uid="{00000000-0005-0000-0000-000052000000}"/>
    <cellStyle name="Jahr" xfId="36" xr:uid="{00000000-0005-0000-0000-00001F000000}"/>
    <cellStyle name="Link" xfId="1" builtinId="8"/>
    <cellStyle name="Link 2" xfId="55" xr:uid="{00000000-0005-0000-0000-000065000000}"/>
    <cellStyle name="Neutral 2" xfId="37" xr:uid="{00000000-0005-0000-0000-000054000000}"/>
    <cellStyle name="Notiz 2" xfId="38" xr:uid="{00000000-0005-0000-0000-000055000000}"/>
    <cellStyle name="Prozent 2" xfId="39" xr:uid="{00000000-0005-0000-0000-000024000000}"/>
    <cellStyle name="Prozent 2 2" xfId="56" xr:uid="{73907A78-4638-425C-AFD8-08C4BA396E95}"/>
    <cellStyle name="Schlecht 2" xfId="40" xr:uid="{00000000-0005-0000-0000-000057000000}"/>
    <cellStyle name="Standard" xfId="0" builtinId="0"/>
    <cellStyle name="Standard 2" xfId="2" xr:uid="{00000000-0005-0000-0000-000002000000}"/>
    <cellStyle name="Standard 2 2" xfId="60" xr:uid="{AFEEB530-0C7A-430E-8327-7E70AD36C440}"/>
    <cellStyle name="Standard 2 5" xfId="57" xr:uid="{F752CC14-2A26-4DF7-80AA-9E0639678CCB}"/>
    <cellStyle name="Standard 3" xfId="41" xr:uid="{00000000-0005-0000-0000-000028000000}"/>
    <cellStyle name="Standard 4" xfId="4" xr:uid="{AAC46428-5183-4913-A45E-6AAEC4210F89}"/>
    <cellStyle name="Standard 4 2" xfId="53" xr:uid="{66BCBBFC-FD48-4C14-AA05-EC42A02BDC62}"/>
    <cellStyle name="Standard 4 2 2" xfId="59" xr:uid="{43BDCF99-86A6-48BC-A49C-31CBECDF9AC5}"/>
    <cellStyle name="Standard 4 2 3" xfId="54" xr:uid="{90862243-7D92-4028-AE33-77F2AD0697BF}"/>
    <cellStyle name="Standard 4 3" xfId="58" xr:uid="{2A8D3B30-C1F2-4560-9211-E249B9289937}"/>
    <cellStyle name="Strich statt Null" xfId="3" xr:uid="{00000000-0005-0000-0000-000006000000}"/>
    <cellStyle name="Überschrift 1 2" xfId="43" xr:uid="{00000000-0005-0000-0000-00005B000000}"/>
    <cellStyle name="Überschrift 2 2" xfId="44" xr:uid="{00000000-0005-0000-0000-00005C000000}"/>
    <cellStyle name="Überschrift 3 2" xfId="45" xr:uid="{00000000-0005-0000-0000-00005D000000}"/>
    <cellStyle name="Überschrift 4 2" xfId="46" xr:uid="{00000000-0005-0000-0000-00005E000000}"/>
    <cellStyle name="Überschrift 5" xfId="42" xr:uid="{00000000-0005-0000-0000-00005A000000}"/>
    <cellStyle name="Verknüpfte Zelle 2" xfId="47" xr:uid="{00000000-0005-0000-0000-00005F000000}"/>
    <cellStyle name="Warnender Text 2" xfId="48" xr:uid="{00000000-0005-0000-0000-000060000000}"/>
    <cellStyle name="xxx" xfId="49" xr:uid="{00000000-0005-0000-0000-000031000000}"/>
    <cellStyle name="Zahlen" xfId="50" xr:uid="{00000000-0005-0000-0000-000032000000}"/>
    <cellStyle name="Zelle überprüfen 2" xfId="51" xr:uid="{00000000-0005-0000-0000-000063000000}"/>
    <cellStyle name="Обычный_2++_CRFReport-template" xfId="52" xr:uid="{00000000-0005-0000-0000-00003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9ACDE-E19A-4C50-BE13-F33988663E8F}">
  <sheetPr>
    <tabColor theme="3" tint="0.59999389629810485"/>
  </sheetPr>
  <dimension ref="A1:B25"/>
  <sheetViews>
    <sheetView workbookViewId="0"/>
  </sheetViews>
  <sheetFormatPr baseColWidth="10" defaultRowHeight="15.95" customHeight="1" x14ac:dyDescent="0.2"/>
  <cols>
    <col min="1" max="1" width="30.5703125" style="103" customWidth="1"/>
    <col min="2" max="2" width="25.140625" style="103" bestFit="1" customWidth="1"/>
  </cols>
  <sheetData>
    <row r="1" spans="1:2" ht="18" customHeight="1" x14ac:dyDescent="0.2">
      <c r="A1" s="102" t="s">
        <v>439</v>
      </c>
    </row>
    <row r="2" spans="1:2" ht="15.95" customHeight="1" x14ac:dyDescent="0.2">
      <c r="A2" s="104" t="s">
        <v>376</v>
      </c>
    </row>
    <row r="4" spans="1:2" ht="15.95" customHeight="1" x14ac:dyDescent="0.2">
      <c r="A4" s="105" t="s">
        <v>377</v>
      </c>
      <c r="B4" s="118">
        <v>45800</v>
      </c>
    </row>
    <row r="5" spans="1:2" ht="15.95" customHeight="1" x14ac:dyDescent="0.2">
      <c r="A5" s="105" t="s">
        <v>378</v>
      </c>
      <c r="B5" s="105">
        <v>1</v>
      </c>
    </row>
    <row r="6" spans="1:2" ht="15.95" customHeight="1" x14ac:dyDescent="0.2">
      <c r="A6" s="105" t="s">
        <v>379</v>
      </c>
      <c r="B6" s="105" t="s">
        <v>168</v>
      </c>
    </row>
    <row r="7" spans="1:2" ht="15.95" customHeight="1" x14ac:dyDescent="0.2">
      <c r="A7" s="105" t="s">
        <v>380</v>
      </c>
      <c r="B7" s="105">
        <v>2023</v>
      </c>
    </row>
    <row r="8" spans="1:2" ht="15.95" customHeight="1" x14ac:dyDescent="0.2">
      <c r="A8" s="105" t="s">
        <v>381</v>
      </c>
      <c r="B8" s="105" t="s">
        <v>393</v>
      </c>
    </row>
    <row r="9" spans="1:2" ht="15.95" customHeight="1" x14ac:dyDescent="0.2">
      <c r="A9" s="105" t="s">
        <v>382</v>
      </c>
      <c r="B9" s="105" t="s">
        <v>383</v>
      </c>
    </row>
    <row r="10" spans="1:2" ht="15.95" customHeight="1" x14ac:dyDescent="0.2">
      <c r="A10" s="105" t="s">
        <v>384</v>
      </c>
      <c r="B10" s="105" t="s">
        <v>391</v>
      </c>
    </row>
    <row r="11" spans="1:2" ht="15.95" customHeight="1" x14ac:dyDescent="0.2">
      <c r="A11" s="105" t="s">
        <v>385</v>
      </c>
      <c r="B11" s="106" t="s">
        <v>392</v>
      </c>
    </row>
    <row r="12" spans="1:2" ht="15.95" customHeight="1" x14ac:dyDescent="0.2">
      <c r="A12" s="105" t="s">
        <v>386</v>
      </c>
      <c r="B12" s="105" t="s">
        <v>387</v>
      </c>
    </row>
    <row r="13" spans="1:2" ht="15.95" customHeight="1" x14ac:dyDescent="0.2">
      <c r="A13" s="105" t="s">
        <v>388</v>
      </c>
      <c r="B13" s="105" t="s">
        <v>389</v>
      </c>
    </row>
    <row r="14" spans="1:2" ht="15.95" customHeight="1" x14ac:dyDescent="0.2">
      <c r="A14" s="105" t="s">
        <v>390</v>
      </c>
      <c r="B14" s="105" t="s">
        <v>440</v>
      </c>
    </row>
    <row r="17" spans="1:2" ht="15.95" customHeight="1" x14ac:dyDescent="0.2">
      <c r="A17" s="123" t="s">
        <v>168</v>
      </c>
      <c r="B17" s="123" t="s">
        <v>542</v>
      </c>
    </row>
    <row r="18" spans="1:2" ht="15.95" customHeight="1" x14ac:dyDescent="0.2">
      <c r="A18" s="123" t="s">
        <v>543</v>
      </c>
      <c r="B18" s="123" t="s">
        <v>544</v>
      </c>
    </row>
    <row r="19" spans="1:2" ht="15.95" customHeight="1" x14ac:dyDescent="0.2">
      <c r="A19" s="123" t="s">
        <v>194</v>
      </c>
      <c r="B19" s="123" t="s">
        <v>545</v>
      </c>
    </row>
    <row r="20" spans="1:2" ht="15.95" customHeight="1" x14ac:dyDescent="0.2">
      <c r="A20" s="123" t="s">
        <v>253</v>
      </c>
      <c r="B20" s="123" t="s">
        <v>546</v>
      </c>
    </row>
    <row r="21" spans="1:2" ht="15.95" customHeight="1" x14ac:dyDescent="0.2">
      <c r="A21" s="124" t="s">
        <v>547</v>
      </c>
      <c r="B21" s="123" t="s">
        <v>548</v>
      </c>
    </row>
    <row r="25" spans="1:2" ht="15.95" customHeight="1" x14ac:dyDescent="0.2">
      <c r="A25" s="103" t="s">
        <v>573</v>
      </c>
      <c r="B25" s="131" t="s">
        <v>574</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9"/>
  <sheetViews>
    <sheetView zoomScaleNormal="100" workbookViewId="0"/>
  </sheetViews>
  <sheetFormatPr baseColWidth="10" defaultColWidth="11.42578125" defaultRowHeight="12.75" x14ac:dyDescent="0.2"/>
  <cols>
    <col min="1" max="1" width="14.85546875" style="10" customWidth="1"/>
    <col min="2" max="10" width="7.140625" style="17" customWidth="1"/>
    <col min="11" max="11" width="10.5703125" style="17" bestFit="1" customWidth="1"/>
    <col min="12" max="12" width="9.140625" style="17" bestFit="1" customWidth="1"/>
    <col min="13" max="13" width="6.85546875" style="17" bestFit="1" customWidth="1"/>
    <col min="14" max="16384" width="11.42578125" style="17"/>
  </cols>
  <sheetData>
    <row r="1" spans="1:13" s="15" customFormat="1" ht="18" customHeight="1" x14ac:dyDescent="0.2">
      <c r="A1" s="14" t="s">
        <v>447</v>
      </c>
      <c r="B1" s="14"/>
      <c r="C1" s="14"/>
      <c r="D1" s="14"/>
      <c r="E1" s="14"/>
      <c r="F1" s="14"/>
      <c r="G1" s="14"/>
      <c r="H1" s="14"/>
      <c r="I1" s="14"/>
      <c r="J1" s="14"/>
      <c r="K1" s="14"/>
      <c r="L1" s="14"/>
      <c r="M1" s="14"/>
    </row>
    <row r="2" spans="1:13" s="15" customFormat="1" ht="15.95" customHeight="1" x14ac:dyDescent="0.2">
      <c r="A2" s="18"/>
      <c r="B2" s="14"/>
      <c r="C2" s="14"/>
      <c r="D2" s="14"/>
      <c r="E2" s="14"/>
      <c r="F2" s="14"/>
      <c r="G2" s="14"/>
      <c r="H2" s="14"/>
      <c r="I2" s="14"/>
      <c r="J2" s="14"/>
      <c r="K2" s="14"/>
      <c r="L2" s="14"/>
      <c r="M2" s="14"/>
    </row>
    <row r="3" spans="1:13" s="15" customFormat="1" ht="15.95" customHeight="1" x14ac:dyDescent="0.2">
      <c r="A3" s="25" t="s">
        <v>371</v>
      </c>
      <c r="B3" s="14"/>
      <c r="C3" s="14"/>
      <c r="D3" s="14"/>
      <c r="E3" s="14"/>
      <c r="F3" s="14"/>
      <c r="G3" s="14"/>
      <c r="H3" s="14"/>
      <c r="I3" s="14"/>
      <c r="J3" s="14"/>
      <c r="K3" s="14"/>
      <c r="L3" s="14"/>
      <c r="M3" s="14"/>
    </row>
    <row r="4" spans="1:13" ht="15.95" customHeight="1" x14ac:dyDescent="0.2">
      <c r="A4" s="32"/>
      <c r="B4" s="32"/>
      <c r="C4" s="16"/>
      <c r="D4" s="16"/>
      <c r="E4" s="16"/>
      <c r="F4" s="16"/>
      <c r="G4" s="16"/>
      <c r="H4" s="16"/>
      <c r="I4" s="16"/>
      <c r="J4" s="16"/>
      <c r="K4" s="16"/>
      <c r="L4" s="16"/>
      <c r="M4" s="16"/>
    </row>
    <row r="5" spans="1:13" ht="15.95" customHeight="1" x14ac:dyDescent="0.2">
      <c r="A5" s="17" t="s">
        <v>89</v>
      </c>
      <c r="B5" s="16"/>
      <c r="C5" s="16"/>
      <c r="D5" s="16"/>
      <c r="E5" s="16"/>
      <c r="F5" s="16"/>
      <c r="G5" s="16"/>
      <c r="H5" s="16"/>
      <c r="I5" s="16"/>
      <c r="J5" s="16"/>
      <c r="K5" s="16"/>
      <c r="L5" s="16"/>
      <c r="M5" s="16"/>
    </row>
    <row r="6" spans="1:13" ht="15.95" customHeight="1" x14ac:dyDescent="0.2"/>
    <row r="7" spans="1:13" ht="15.95" customHeight="1" x14ac:dyDescent="0.2">
      <c r="B7" s="36" t="s">
        <v>60</v>
      </c>
      <c r="C7" s="37"/>
      <c r="D7" s="37"/>
      <c r="E7" s="37" t="s">
        <v>67</v>
      </c>
      <c r="F7" s="37"/>
      <c r="G7" s="37"/>
      <c r="H7" s="37" t="s">
        <v>68</v>
      </c>
      <c r="I7" s="37"/>
      <c r="J7" s="37"/>
      <c r="K7" s="16"/>
      <c r="L7" s="16"/>
      <c r="M7" s="16"/>
    </row>
    <row r="8" spans="1:13" ht="15.95" customHeight="1" x14ac:dyDescent="0.2">
      <c r="A8" s="20"/>
      <c r="B8" s="36" t="s">
        <v>0</v>
      </c>
      <c r="C8" s="41" t="s">
        <v>66</v>
      </c>
      <c r="D8" s="41" t="s">
        <v>65</v>
      </c>
      <c r="E8" s="41" t="s">
        <v>0</v>
      </c>
      <c r="F8" s="37" t="s">
        <v>66</v>
      </c>
      <c r="G8" s="37" t="s">
        <v>65</v>
      </c>
      <c r="H8" s="37" t="s">
        <v>0</v>
      </c>
      <c r="I8" s="41" t="s">
        <v>66</v>
      </c>
      <c r="J8" s="41" t="s">
        <v>65</v>
      </c>
      <c r="K8" s="27"/>
      <c r="L8" s="27"/>
      <c r="M8" s="27"/>
    </row>
    <row r="9" spans="1:13" ht="15.95" customHeight="1" x14ac:dyDescent="0.2">
      <c r="A9" s="10" t="s">
        <v>3</v>
      </c>
      <c r="B9" s="39">
        <v>322</v>
      </c>
      <c r="C9" s="24">
        <v>91</v>
      </c>
      <c r="D9" s="24">
        <v>231</v>
      </c>
      <c r="E9" s="24">
        <v>196</v>
      </c>
      <c r="F9" s="24">
        <v>58</v>
      </c>
      <c r="G9" s="24">
        <v>138</v>
      </c>
      <c r="H9" s="24">
        <v>126</v>
      </c>
      <c r="I9" s="24">
        <v>33</v>
      </c>
      <c r="J9" s="24">
        <v>93</v>
      </c>
      <c r="K9" s="24"/>
      <c r="L9" s="24"/>
      <c r="M9" s="24"/>
    </row>
    <row r="10" spans="1:13" ht="15.95" customHeight="1" x14ac:dyDescent="0.2">
      <c r="A10" s="11" t="s">
        <v>132</v>
      </c>
      <c r="B10" s="38">
        <v>7</v>
      </c>
      <c r="C10" s="24">
        <v>2</v>
      </c>
      <c r="D10" s="24">
        <v>5</v>
      </c>
      <c r="E10" s="24">
        <v>6</v>
      </c>
      <c r="F10" s="24">
        <v>1</v>
      </c>
      <c r="G10" s="24">
        <v>5</v>
      </c>
      <c r="H10" s="24">
        <v>1</v>
      </c>
      <c r="I10" s="24">
        <v>1</v>
      </c>
      <c r="J10" s="24">
        <v>0</v>
      </c>
      <c r="K10" s="24"/>
      <c r="L10" s="24"/>
      <c r="M10" s="24"/>
    </row>
    <row r="11" spans="1:13" ht="15.95" customHeight="1" x14ac:dyDescent="0.2">
      <c r="A11" s="13" t="s">
        <v>113</v>
      </c>
      <c r="B11" s="38">
        <v>63</v>
      </c>
      <c r="C11" s="24">
        <v>18</v>
      </c>
      <c r="D11" s="24">
        <v>45</v>
      </c>
      <c r="E11" s="24">
        <v>21</v>
      </c>
      <c r="F11" s="24">
        <v>6</v>
      </c>
      <c r="G11" s="24">
        <v>15</v>
      </c>
      <c r="H11" s="24">
        <v>42</v>
      </c>
      <c r="I11" s="24">
        <v>12</v>
      </c>
      <c r="J11" s="24">
        <v>30</v>
      </c>
      <c r="K11" s="24"/>
      <c r="L11" s="24"/>
      <c r="M11" s="24"/>
    </row>
    <row r="12" spans="1:13" ht="15.95" customHeight="1" x14ac:dyDescent="0.2">
      <c r="A12" s="13" t="s">
        <v>114</v>
      </c>
      <c r="B12" s="38">
        <v>7</v>
      </c>
      <c r="C12" s="24">
        <v>2</v>
      </c>
      <c r="D12" s="24">
        <v>5</v>
      </c>
      <c r="E12" s="24">
        <v>7</v>
      </c>
      <c r="F12" s="24">
        <v>2</v>
      </c>
      <c r="G12" s="24">
        <v>5</v>
      </c>
      <c r="H12" s="24">
        <v>0</v>
      </c>
      <c r="I12" s="24">
        <v>0</v>
      </c>
      <c r="J12" s="24">
        <v>0</v>
      </c>
      <c r="K12" s="24"/>
      <c r="L12" s="24"/>
      <c r="M12" s="24"/>
    </row>
    <row r="13" spans="1:13" ht="15.95" customHeight="1" x14ac:dyDescent="0.2">
      <c r="A13" s="10" t="s">
        <v>115</v>
      </c>
      <c r="B13" s="38">
        <v>6</v>
      </c>
      <c r="C13" s="24">
        <v>1</v>
      </c>
      <c r="D13" s="24">
        <v>5</v>
      </c>
      <c r="E13" s="24">
        <v>6</v>
      </c>
      <c r="F13" s="24">
        <v>1</v>
      </c>
      <c r="G13" s="24">
        <v>5</v>
      </c>
      <c r="H13" s="24">
        <v>0</v>
      </c>
      <c r="I13" s="24">
        <v>0</v>
      </c>
      <c r="J13" s="24">
        <v>0</v>
      </c>
      <c r="K13" s="24"/>
      <c r="L13" s="24"/>
      <c r="M13" s="24"/>
    </row>
    <row r="14" spans="1:13" ht="15.95" customHeight="1" x14ac:dyDescent="0.2">
      <c r="A14" s="10" t="s">
        <v>116</v>
      </c>
      <c r="B14" s="38">
        <v>32</v>
      </c>
      <c r="C14" s="24">
        <v>7</v>
      </c>
      <c r="D14" s="24">
        <v>25</v>
      </c>
      <c r="E14" s="24">
        <v>24</v>
      </c>
      <c r="F14" s="24">
        <v>7</v>
      </c>
      <c r="G14" s="24">
        <v>17</v>
      </c>
      <c r="H14" s="24">
        <v>8</v>
      </c>
      <c r="I14" s="24">
        <v>0</v>
      </c>
      <c r="J14" s="24">
        <v>8</v>
      </c>
      <c r="K14" s="24"/>
      <c r="L14" s="24"/>
      <c r="M14" s="24"/>
    </row>
    <row r="15" spans="1:13" ht="15.95" customHeight="1" x14ac:dyDescent="0.2">
      <c r="A15" s="10" t="s">
        <v>117</v>
      </c>
      <c r="B15" s="38">
        <v>13</v>
      </c>
      <c r="C15" s="24">
        <v>3</v>
      </c>
      <c r="D15" s="24">
        <v>10</v>
      </c>
      <c r="E15" s="24">
        <v>10</v>
      </c>
      <c r="F15" s="24">
        <v>3</v>
      </c>
      <c r="G15" s="24">
        <v>7</v>
      </c>
      <c r="H15" s="24">
        <v>3</v>
      </c>
      <c r="I15" s="24">
        <v>0</v>
      </c>
      <c r="J15" s="24">
        <v>3</v>
      </c>
      <c r="K15" s="24"/>
      <c r="L15" s="24"/>
      <c r="M15" s="24"/>
    </row>
    <row r="16" spans="1:13" ht="15.95" customHeight="1" x14ac:dyDescent="0.2">
      <c r="A16" s="10" t="s">
        <v>118</v>
      </c>
      <c r="B16" s="38">
        <v>59</v>
      </c>
      <c r="C16" s="24">
        <v>15</v>
      </c>
      <c r="D16" s="24">
        <v>44</v>
      </c>
      <c r="E16" s="24">
        <v>41</v>
      </c>
      <c r="F16" s="24">
        <v>11</v>
      </c>
      <c r="G16" s="24">
        <v>30</v>
      </c>
      <c r="H16" s="24">
        <v>18</v>
      </c>
      <c r="I16" s="24">
        <v>4</v>
      </c>
      <c r="J16" s="24">
        <v>14</v>
      </c>
      <c r="K16" s="24"/>
      <c r="L16" s="24"/>
      <c r="M16" s="24"/>
    </row>
    <row r="17" spans="1:13" ht="15.95" customHeight="1" x14ac:dyDescent="0.2">
      <c r="A17" s="10" t="s">
        <v>119</v>
      </c>
      <c r="B17" s="38">
        <v>54</v>
      </c>
      <c r="C17" s="24">
        <v>18</v>
      </c>
      <c r="D17" s="24">
        <v>36</v>
      </c>
      <c r="E17" s="24">
        <v>40</v>
      </c>
      <c r="F17" s="24">
        <v>13</v>
      </c>
      <c r="G17" s="24">
        <v>27</v>
      </c>
      <c r="H17" s="24">
        <v>14</v>
      </c>
      <c r="I17" s="24">
        <v>5</v>
      </c>
      <c r="J17" s="24">
        <v>9</v>
      </c>
      <c r="K17" s="24"/>
      <c r="L17" s="24"/>
      <c r="M17" s="24"/>
    </row>
    <row r="18" spans="1:13" ht="15.95" customHeight="1" x14ac:dyDescent="0.2">
      <c r="A18" s="10" t="s">
        <v>120</v>
      </c>
      <c r="B18" s="38">
        <v>59</v>
      </c>
      <c r="C18" s="24">
        <v>19</v>
      </c>
      <c r="D18" s="24">
        <v>40</v>
      </c>
      <c r="E18" s="24">
        <v>31</v>
      </c>
      <c r="F18" s="24">
        <v>11</v>
      </c>
      <c r="G18" s="24">
        <v>20</v>
      </c>
      <c r="H18" s="24">
        <v>28</v>
      </c>
      <c r="I18" s="24">
        <v>8</v>
      </c>
      <c r="J18" s="24">
        <v>20</v>
      </c>
      <c r="K18" s="24"/>
      <c r="L18" s="24"/>
      <c r="M18" s="24"/>
    </row>
    <row r="19" spans="1:13" ht="15.95" customHeight="1" x14ac:dyDescent="0.2">
      <c r="A19" s="10" t="s">
        <v>121</v>
      </c>
      <c r="B19" s="38">
        <v>22</v>
      </c>
      <c r="C19" s="24">
        <v>6</v>
      </c>
      <c r="D19" s="24">
        <v>16</v>
      </c>
      <c r="E19" s="24">
        <v>10</v>
      </c>
      <c r="F19" s="24">
        <v>3</v>
      </c>
      <c r="G19" s="24">
        <v>7</v>
      </c>
      <c r="H19" s="24">
        <v>12</v>
      </c>
      <c r="I19" s="24">
        <v>3</v>
      </c>
      <c r="J19" s="24">
        <v>9</v>
      </c>
      <c r="K19" s="24"/>
      <c r="L19" s="24"/>
      <c r="M19" s="24"/>
    </row>
    <row r="20" spans="1:13" ht="15.95" customHeight="1" x14ac:dyDescent="0.2">
      <c r="A20" s="10" t="s">
        <v>4</v>
      </c>
      <c r="B20" s="38">
        <v>272</v>
      </c>
      <c r="C20" s="24">
        <v>78</v>
      </c>
      <c r="D20" s="24">
        <v>194</v>
      </c>
      <c r="E20" s="24">
        <v>155</v>
      </c>
      <c r="F20" s="24">
        <v>47</v>
      </c>
      <c r="G20" s="24">
        <v>108</v>
      </c>
      <c r="H20" s="24">
        <v>117</v>
      </c>
      <c r="I20" s="24">
        <v>31</v>
      </c>
      <c r="J20" s="24">
        <v>86</v>
      </c>
      <c r="K20" s="24"/>
      <c r="L20" s="24"/>
      <c r="M20" s="24"/>
    </row>
    <row r="21" spans="1:13" ht="15.95" customHeight="1" x14ac:dyDescent="0.2">
      <c r="A21" s="10" t="s">
        <v>5</v>
      </c>
      <c r="B21" s="38">
        <v>50</v>
      </c>
      <c r="C21" s="24">
        <v>13</v>
      </c>
      <c r="D21" s="24">
        <v>37</v>
      </c>
      <c r="E21" s="24">
        <v>41</v>
      </c>
      <c r="F21" s="24">
        <v>11</v>
      </c>
      <c r="G21" s="24">
        <v>30</v>
      </c>
      <c r="H21" s="24">
        <v>9</v>
      </c>
      <c r="I21" s="24">
        <v>2</v>
      </c>
      <c r="J21" s="24">
        <v>7</v>
      </c>
      <c r="K21" s="24"/>
      <c r="L21" s="24"/>
      <c r="M21" s="24"/>
    </row>
    <row r="22" spans="1:13" ht="15.95" customHeight="1" x14ac:dyDescent="0.2">
      <c r="A22" s="10" t="s">
        <v>6</v>
      </c>
      <c r="B22" s="38">
        <v>162</v>
      </c>
      <c r="C22" s="24">
        <v>43</v>
      </c>
      <c r="D22" s="24">
        <v>119</v>
      </c>
      <c r="E22" s="24">
        <v>119</v>
      </c>
      <c r="F22" s="24">
        <v>32</v>
      </c>
      <c r="G22" s="24">
        <v>87</v>
      </c>
      <c r="H22" s="24">
        <v>43</v>
      </c>
      <c r="I22" s="24">
        <v>11</v>
      </c>
      <c r="J22" s="24">
        <v>32</v>
      </c>
      <c r="K22" s="24"/>
      <c r="L22" s="24"/>
      <c r="M22" s="24"/>
    </row>
    <row r="23" spans="1:13" ht="15.95" customHeight="1" x14ac:dyDescent="0.2">
      <c r="A23" s="10" t="s">
        <v>7</v>
      </c>
      <c r="B23" s="38">
        <v>160</v>
      </c>
      <c r="C23" s="24">
        <v>48</v>
      </c>
      <c r="D23" s="24">
        <v>112</v>
      </c>
      <c r="E23" s="24">
        <v>77</v>
      </c>
      <c r="F23" s="24">
        <v>26</v>
      </c>
      <c r="G23" s="24">
        <v>51</v>
      </c>
      <c r="H23" s="24">
        <v>83</v>
      </c>
      <c r="I23" s="24">
        <v>22</v>
      </c>
      <c r="J23" s="24">
        <v>61</v>
      </c>
      <c r="K23" s="24"/>
      <c r="L23" s="24"/>
      <c r="M23" s="24"/>
    </row>
    <row r="24" spans="1:13" ht="15.95" customHeight="1" x14ac:dyDescent="0.2">
      <c r="A24" s="10" t="s">
        <v>8</v>
      </c>
      <c r="B24" s="38">
        <v>34</v>
      </c>
      <c r="C24" s="24">
        <v>9</v>
      </c>
      <c r="D24" s="24">
        <v>25</v>
      </c>
      <c r="E24" s="24">
        <v>23</v>
      </c>
      <c r="F24" s="24">
        <v>6</v>
      </c>
      <c r="G24" s="24">
        <v>17</v>
      </c>
      <c r="H24" s="24">
        <v>11</v>
      </c>
      <c r="I24" s="24">
        <v>3</v>
      </c>
      <c r="J24" s="24">
        <v>8</v>
      </c>
      <c r="K24" s="24"/>
      <c r="L24" s="24"/>
      <c r="M24" s="24"/>
    </row>
    <row r="25" spans="1:13" ht="15.95" customHeight="1" x14ac:dyDescent="0.2">
      <c r="A25" s="10" t="s">
        <v>9</v>
      </c>
      <c r="B25" s="38">
        <v>24</v>
      </c>
      <c r="C25" s="24">
        <v>8</v>
      </c>
      <c r="D25" s="24">
        <v>16</v>
      </c>
      <c r="E25" s="24">
        <v>16</v>
      </c>
      <c r="F25" s="24">
        <v>5</v>
      </c>
      <c r="G25" s="24">
        <v>11</v>
      </c>
      <c r="H25" s="24">
        <v>8</v>
      </c>
      <c r="I25" s="24">
        <v>3</v>
      </c>
      <c r="J25" s="24">
        <v>5</v>
      </c>
      <c r="K25" s="24"/>
      <c r="L25" s="24"/>
      <c r="M25" s="24"/>
    </row>
    <row r="26" spans="1:13" ht="15.95" customHeight="1" x14ac:dyDescent="0.2">
      <c r="A26" s="10" t="s">
        <v>10</v>
      </c>
      <c r="B26" s="38">
        <v>42</v>
      </c>
      <c r="C26" s="24">
        <v>14</v>
      </c>
      <c r="D26" s="24">
        <v>28</v>
      </c>
      <c r="E26" s="24">
        <v>33</v>
      </c>
      <c r="F26" s="24">
        <v>11</v>
      </c>
      <c r="G26" s="24">
        <v>22</v>
      </c>
      <c r="H26" s="24">
        <v>9</v>
      </c>
      <c r="I26" s="24">
        <v>3</v>
      </c>
      <c r="J26" s="24">
        <v>6</v>
      </c>
      <c r="K26" s="24"/>
      <c r="L26" s="24"/>
      <c r="M26" s="24"/>
    </row>
    <row r="27" spans="1:13" ht="15.95" customHeight="1" x14ac:dyDescent="0.2">
      <c r="A27" s="10" t="s">
        <v>11</v>
      </c>
      <c r="B27" s="38">
        <v>36</v>
      </c>
      <c r="C27" s="24">
        <v>8</v>
      </c>
      <c r="D27" s="24">
        <v>28</v>
      </c>
      <c r="E27" s="24">
        <v>30</v>
      </c>
      <c r="F27" s="24">
        <v>7</v>
      </c>
      <c r="G27" s="24">
        <v>23</v>
      </c>
      <c r="H27" s="24">
        <v>6</v>
      </c>
      <c r="I27" s="24">
        <v>1</v>
      </c>
      <c r="J27" s="24">
        <v>5</v>
      </c>
      <c r="K27" s="24"/>
      <c r="L27" s="24"/>
      <c r="M27" s="24"/>
    </row>
    <row r="28" spans="1:13" ht="15.95" customHeight="1" x14ac:dyDescent="0.2">
      <c r="A28" s="10" t="s">
        <v>12</v>
      </c>
      <c r="B28" s="38">
        <v>26</v>
      </c>
      <c r="C28" s="24">
        <v>4</v>
      </c>
      <c r="D28" s="24">
        <v>22</v>
      </c>
      <c r="E28" s="24">
        <v>17</v>
      </c>
      <c r="F28" s="24">
        <v>3</v>
      </c>
      <c r="G28" s="24">
        <v>14</v>
      </c>
      <c r="H28" s="24">
        <v>9</v>
      </c>
      <c r="I28" s="24">
        <v>1</v>
      </c>
      <c r="J28" s="24">
        <v>8</v>
      </c>
      <c r="K28" s="24"/>
      <c r="L28" s="24"/>
      <c r="M28" s="24"/>
    </row>
    <row r="29" spans="1:13" ht="15.95" customHeight="1" x14ac:dyDescent="0.2">
      <c r="A29" s="10" t="s">
        <v>13</v>
      </c>
      <c r="B29" s="38">
        <v>47</v>
      </c>
      <c r="C29" s="24">
        <v>16</v>
      </c>
      <c r="D29" s="24">
        <v>31</v>
      </c>
      <c r="E29" s="24">
        <v>30</v>
      </c>
      <c r="F29" s="24">
        <v>12</v>
      </c>
      <c r="G29" s="24">
        <v>18</v>
      </c>
      <c r="H29" s="24">
        <v>17</v>
      </c>
      <c r="I29" s="24">
        <v>4</v>
      </c>
      <c r="J29" s="24">
        <v>13</v>
      </c>
      <c r="K29" s="24"/>
      <c r="L29" s="24"/>
      <c r="M29" s="24"/>
    </row>
    <row r="30" spans="1:13" ht="15.95" customHeight="1" x14ac:dyDescent="0.2">
      <c r="A30" s="10" t="s">
        <v>14</v>
      </c>
      <c r="B30" s="38">
        <v>44</v>
      </c>
      <c r="C30" s="24">
        <v>12</v>
      </c>
      <c r="D30" s="24">
        <v>32</v>
      </c>
      <c r="E30" s="24">
        <v>11</v>
      </c>
      <c r="F30" s="24">
        <v>3</v>
      </c>
      <c r="G30" s="24">
        <v>8</v>
      </c>
      <c r="H30" s="24">
        <v>33</v>
      </c>
      <c r="I30" s="24">
        <v>9</v>
      </c>
      <c r="J30" s="24">
        <v>24</v>
      </c>
      <c r="K30" s="24"/>
      <c r="L30" s="24"/>
      <c r="M30" s="24"/>
    </row>
    <row r="31" spans="1:13" ht="15.95" customHeight="1" x14ac:dyDescent="0.2">
      <c r="A31" s="10" t="s">
        <v>15</v>
      </c>
      <c r="B31" s="38">
        <v>17</v>
      </c>
      <c r="C31" s="24">
        <v>3</v>
      </c>
      <c r="D31" s="24">
        <v>14</v>
      </c>
      <c r="E31" s="24">
        <v>9</v>
      </c>
      <c r="F31" s="24">
        <v>2</v>
      </c>
      <c r="G31" s="24">
        <v>7</v>
      </c>
      <c r="H31" s="24">
        <v>8</v>
      </c>
      <c r="I31" s="24">
        <v>1</v>
      </c>
      <c r="J31" s="24">
        <v>7</v>
      </c>
      <c r="K31" s="24"/>
      <c r="L31" s="24"/>
      <c r="M31" s="24"/>
    </row>
    <row r="32" spans="1:13" ht="15.95" customHeight="1" x14ac:dyDescent="0.2">
      <c r="A32" s="10" t="s">
        <v>16</v>
      </c>
      <c r="B32" s="38">
        <v>33</v>
      </c>
      <c r="C32" s="24">
        <v>10</v>
      </c>
      <c r="D32" s="24">
        <v>23</v>
      </c>
      <c r="E32" s="24">
        <v>12</v>
      </c>
      <c r="F32" s="24">
        <v>3</v>
      </c>
      <c r="G32" s="24">
        <v>9</v>
      </c>
      <c r="H32" s="24">
        <v>21</v>
      </c>
      <c r="I32" s="24">
        <v>7</v>
      </c>
      <c r="J32" s="24">
        <v>14</v>
      </c>
      <c r="K32" s="24"/>
      <c r="L32" s="24"/>
      <c r="M32" s="24"/>
    </row>
    <row r="33" spans="1:13" ht="15.95" customHeight="1" x14ac:dyDescent="0.2">
      <c r="A33" s="10" t="s">
        <v>17</v>
      </c>
      <c r="B33" s="38">
        <v>19</v>
      </c>
      <c r="C33" s="24">
        <v>7</v>
      </c>
      <c r="D33" s="24">
        <v>12</v>
      </c>
      <c r="E33" s="24">
        <v>15</v>
      </c>
      <c r="F33" s="24">
        <v>6</v>
      </c>
      <c r="G33" s="24">
        <v>9</v>
      </c>
      <c r="H33" s="24">
        <v>4</v>
      </c>
      <c r="I33" s="24">
        <v>1</v>
      </c>
      <c r="J33" s="24">
        <v>3</v>
      </c>
      <c r="K33" s="24"/>
      <c r="L33" s="24"/>
      <c r="M33" s="24"/>
    </row>
    <row r="34" spans="1:13" ht="15.95" customHeight="1" x14ac:dyDescent="0.2">
      <c r="A34" s="19"/>
      <c r="B34" s="34"/>
      <c r="C34" s="34"/>
      <c r="D34" s="19"/>
      <c r="E34" s="19"/>
      <c r="F34" s="19"/>
      <c r="G34" s="19"/>
      <c r="H34" s="19"/>
      <c r="I34" s="19"/>
      <c r="J34" s="19"/>
      <c r="K34" s="19"/>
      <c r="L34" s="19"/>
      <c r="M34" s="19"/>
    </row>
    <row r="35" spans="1:13" ht="15.95" customHeight="1" x14ac:dyDescent="0.2">
      <c r="A35" s="25" t="s">
        <v>372</v>
      </c>
      <c r="B35" s="10"/>
    </row>
    <row r="36" spans="1:13" ht="15.95" customHeight="1" x14ac:dyDescent="0.2"/>
    <row r="37" spans="1:13" ht="15.95" customHeight="1" x14ac:dyDescent="0.2">
      <c r="A37" s="16" t="s">
        <v>157</v>
      </c>
    </row>
    <row r="38" spans="1:13" ht="15.95" customHeight="1" x14ac:dyDescent="0.2">
      <c r="A38" s="10" t="s">
        <v>354</v>
      </c>
    </row>
    <row r="39" spans="1:13" ht="15.95" customHeight="1" x14ac:dyDescent="0.2">
      <c r="A39" s="105" t="s">
        <v>491</v>
      </c>
    </row>
  </sheetData>
  <phoneticPr fontId="5" type="noConversion"/>
  <hyperlinks>
    <hyperlink ref="A35" location="Metadaten!A1" display="&lt;&lt;&lt; Metadaten" xr:uid="{92CFA0EF-0F61-4638-874B-0A950B6A44AE}"/>
    <hyperlink ref="A3" location="Inhalt!A1" display="&lt;&lt;&lt; Inhalt" xr:uid="{485B82F2-8B70-4A82-A93D-931B2E35C113}"/>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1 Anerkannte Landwirtschaftsbetriebe</oddHeader>
    <oddFooter>&amp;L&amp;"Times New Roman,Standard"&amp;4&amp;Z&amp;F &amp;A&amp;C&amp;"Times New Roman,Standard"&amp;P/&amp;N&amp;R&amp;"Times New Roman,Standard"&amp;D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0"/>
  <sheetViews>
    <sheetView zoomScaleNormal="100" workbookViewId="0"/>
  </sheetViews>
  <sheetFormatPr baseColWidth="10" defaultColWidth="11.42578125" defaultRowHeight="12.75" x14ac:dyDescent="0.2"/>
  <cols>
    <col min="1" max="1" width="14.85546875" style="10" customWidth="1"/>
    <col min="2" max="2" width="5.7109375" style="10" customWidth="1"/>
    <col min="3" max="3" width="6.42578125" style="10" bestFit="1" customWidth="1"/>
    <col min="4" max="4" width="7.140625" style="10" bestFit="1" customWidth="1"/>
    <col min="5" max="5" width="6.5703125" style="10" customWidth="1"/>
    <col min="6" max="6" width="7.140625" style="10" bestFit="1" customWidth="1"/>
    <col min="7" max="8" width="8" style="10" customWidth="1"/>
    <col min="9" max="9" width="7.85546875" style="10" bestFit="1" customWidth="1"/>
    <col min="10" max="10" width="7.140625" style="10" bestFit="1" customWidth="1"/>
    <col min="11" max="11" width="10.5703125" style="17" bestFit="1" customWidth="1"/>
    <col min="12" max="12" width="9.140625" style="17" bestFit="1" customWidth="1"/>
    <col min="13" max="13" width="6.85546875" style="17" bestFit="1" customWidth="1"/>
    <col min="14" max="16384" width="11.42578125" style="17"/>
  </cols>
  <sheetData>
    <row r="1" spans="1:13" s="15" customFormat="1" ht="18" customHeight="1" x14ac:dyDescent="0.2">
      <c r="A1" s="14" t="s">
        <v>448</v>
      </c>
      <c r="B1" s="40"/>
      <c r="C1" s="40"/>
      <c r="D1" s="40"/>
      <c r="E1" s="40"/>
      <c r="F1" s="40"/>
      <c r="G1" s="40"/>
      <c r="H1" s="40"/>
      <c r="I1" s="40"/>
      <c r="J1" s="40"/>
      <c r="K1" s="14"/>
      <c r="L1" s="14"/>
      <c r="M1" s="14"/>
    </row>
    <row r="2" spans="1:13" s="15" customFormat="1" ht="15.95" customHeight="1" x14ac:dyDescent="0.2">
      <c r="A2" s="18"/>
      <c r="B2" s="40"/>
      <c r="C2" s="40"/>
      <c r="D2" s="40"/>
      <c r="E2" s="40"/>
      <c r="F2" s="40"/>
      <c r="G2" s="40"/>
      <c r="H2" s="40"/>
      <c r="I2" s="40"/>
      <c r="J2" s="40"/>
      <c r="K2" s="14"/>
      <c r="L2" s="14"/>
      <c r="M2" s="14"/>
    </row>
    <row r="3" spans="1:13" s="15" customFormat="1" ht="15.95" customHeight="1" x14ac:dyDescent="0.2">
      <c r="A3" s="25" t="s">
        <v>371</v>
      </c>
      <c r="B3" s="14"/>
      <c r="C3" s="40"/>
      <c r="D3" s="40"/>
      <c r="E3" s="40"/>
      <c r="F3" s="40"/>
      <c r="G3" s="40"/>
      <c r="H3" s="40"/>
      <c r="I3" s="40"/>
      <c r="J3" s="40"/>
      <c r="K3" s="14"/>
      <c r="L3" s="14"/>
      <c r="M3" s="14"/>
    </row>
    <row r="4" spans="1:13" s="15" customFormat="1" ht="15.95" customHeight="1" x14ac:dyDescent="0.2">
      <c r="A4" s="25"/>
      <c r="B4" s="14"/>
      <c r="C4" s="40"/>
      <c r="D4" s="40"/>
      <c r="E4" s="40"/>
      <c r="F4" s="40"/>
      <c r="G4" s="40"/>
      <c r="H4" s="40"/>
      <c r="I4" s="40"/>
      <c r="J4" s="40"/>
      <c r="K4" s="14"/>
      <c r="L4" s="14"/>
      <c r="M4" s="14"/>
    </row>
    <row r="5" spans="1:13" ht="15.95" customHeight="1" x14ac:dyDescent="0.2">
      <c r="A5" s="10" t="s">
        <v>90</v>
      </c>
      <c r="B5" s="32"/>
      <c r="C5" s="16"/>
      <c r="D5" s="16"/>
      <c r="E5" s="16"/>
      <c r="F5" s="16"/>
      <c r="G5" s="16"/>
      <c r="H5" s="16"/>
      <c r="I5" s="17"/>
      <c r="J5" s="16"/>
      <c r="K5" s="16"/>
      <c r="L5" s="16"/>
      <c r="M5" s="16"/>
    </row>
    <row r="6" spans="1:13" ht="15.95" customHeight="1" x14ac:dyDescent="0.2">
      <c r="A6" s="17"/>
      <c r="B6" s="16"/>
      <c r="C6" s="16"/>
      <c r="D6" s="16"/>
      <c r="E6" s="16"/>
      <c r="F6" s="16"/>
      <c r="G6" s="16"/>
      <c r="H6" s="16"/>
      <c r="I6" s="16"/>
      <c r="J6" s="16"/>
      <c r="K6" s="16"/>
      <c r="L6" s="16"/>
      <c r="M6" s="16"/>
    </row>
    <row r="7" spans="1:13" ht="15.95" customHeight="1" x14ac:dyDescent="0.2">
      <c r="B7" s="37" t="s">
        <v>32</v>
      </c>
      <c r="C7" s="37"/>
      <c r="D7" s="37"/>
      <c r="E7" s="37" t="s">
        <v>173</v>
      </c>
      <c r="F7" s="37"/>
      <c r="G7" s="37"/>
      <c r="H7" s="37"/>
      <c r="I7" s="37"/>
      <c r="J7" s="37"/>
    </row>
    <row r="8" spans="1:13" ht="15.95" customHeight="1" x14ac:dyDescent="0.2">
      <c r="B8" s="36"/>
      <c r="C8" s="37"/>
      <c r="D8" s="37"/>
      <c r="E8" s="37" t="s">
        <v>62</v>
      </c>
      <c r="F8" s="37"/>
      <c r="G8" s="37" t="s">
        <v>63</v>
      </c>
      <c r="H8" s="37"/>
      <c r="I8" s="37" t="s">
        <v>64</v>
      </c>
      <c r="J8" s="37"/>
      <c r="K8" s="16"/>
      <c r="L8" s="16"/>
      <c r="M8" s="16"/>
    </row>
    <row r="9" spans="1:13" ht="15.95" customHeight="1" x14ac:dyDescent="0.2">
      <c r="A9" s="20"/>
      <c r="B9" s="36" t="s">
        <v>0</v>
      </c>
      <c r="C9" s="41" t="s">
        <v>66</v>
      </c>
      <c r="D9" s="41" t="s">
        <v>65</v>
      </c>
      <c r="E9" s="41" t="s">
        <v>66</v>
      </c>
      <c r="F9" s="37" t="s">
        <v>65</v>
      </c>
      <c r="G9" s="37" t="s">
        <v>66</v>
      </c>
      <c r="H9" s="37" t="s">
        <v>65</v>
      </c>
      <c r="I9" s="41" t="s">
        <v>66</v>
      </c>
      <c r="J9" s="41" t="s">
        <v>65</v>
      </c>
      <c r="K9" s="27"/>
      <c r="L9" s="27"/>
      <c r="M9" s="27"/>
    </row>
    <row r="10" spans="1:13" ht="15.95" customHeight="1" x14ac:dyDescent="0.2">
      <c r="A10" s="10" t="s">
        <v>3</v>
      </c>
      <c r="B10" s="39">
        <v>97</v>
      </c>
      <c r="C10" s="24">
        <v>5</v>
      </c>
      <c r="D10" s="24">
        <v>92</v>
      </c>
      <c r="E10" s="24">
        <v>5</v>
      </c>
      <c r="F10" s="24">
        <v>85</v>
      </c>
      <c r="G10" s="24">
        <v>0</v>
      </c>
      <c r="H10" s="24">
        <v>6</v>
      </c>
      <c r="I10" s="24">
        <v>0</v>
      </c>
      <c r="J10" s="24">
        <v>1</v>
      </c>
      <c r="K10" s="24"/>
      <c r="L10" s="24"/>
      <c r="M10" s="24"/>
    </row>
    <row r="11" spans="1:13" ht="15.95" customHeight="1" x14ac:dyDescent="0.2">
      <c r="A11" s="11" t="s">
        <v>132</v>
      </c>
      <c r="B11" s="38">
        <v>3</v>
      </c>
      <c r="C11" s="24">
        <v>0</v>
      </c>
      <c r="D11" s="24">
        <v>3</v>
      </c>
      <c r="E11" s="24">
        <v>0</v>
      </c>
      <c r="F11" s="24">
        <v>3</v>
      </c>
      <c r="G11" s="24">
        <v>0</v>
      </c>
      <c r="H11" s="24">
        <v>0</v>
      </c>
      <c r="I11" s="24">
        <v>0</v>
      </c>
      <c r="J11" s="24">
        <v>0</v>
      </c>
      <c r="K11" s="24"/>
      <c r="L11" s="24"/>
      <c r="M11" s="24"/>
    </row>
    <row r="12" spans="1:13" ht="15.95" customHeight="1" x14ac:dyDescent="0.2">
      <c r="A12" s="13" t="s">
        <v>113</v>
      </c>
      <c r="B12" s="38">
        <v>9</v>
      </c>
      <c r="C12" s="24">
        <v>0</v>
      </c>
      <c r="D12" s="24">
        <v>9</v>
      </c>
      <c r="E12" s="24">
        <v>0</v>
      </c>
      <c r="F12" s="24">
        <v>9</v>
      </c>
      <c r="G12" s="24">
        <v>0</v>
      </c>
      <c r="H12" s="24">
        <v>0</v>
      </c>
      <c r="I12" s="24">
        <v>0</v>
      </c>
      <c r="J12" s="24">
        <v>0</v>
      </c>
      <c r="K12" s="24"/>
      <c r="L12" s="24"/>
      <c r="M12" s="24"/>
    </row>
    <row r="13" spans="1:13" ht="15.95" customHeight="1" x14ac:dyDescent="0.2">
      <c r="A13" s="13" t="s">
        <v>114</v>
      </c>
      <c r="B13" s="38">
        <v>3</v>
      </c>
      <c r="C13" s="24">
        <v>0</v>
      </c>
      <c r="D13" s="24">
        <v>3</v>
      </c>
      <c r="E13" s="24">
        <v>0</v>
      </c>
      <c r="F13" s="24">
        <v>1</v>
      </c>
      <c r="G13" s="24">
        <v>0</v>
      </c>
      <c r="H13" s="24">
        <v>2</v>
      </c>
      <c r="I13" s="24">
        <v>0</v>
      </c>
      <c r="J13" s="24">
        <v>0</v>
      </c>
      <c r="K13" s="24"/>
      <c r="L13" s="24"/>
      <c r="M13" s="24"/>
    </row>
    <row r="14" spans="1:13" ht="15.95" customHeight="1" x14ac:dyDescent="0.2">
      <c r="A14" s="10" t="s">
        <v>115</v>
      </c>
      <c r="B14" s="38">
        <v>5</v>
      </c>
      <c r="C14" s="24">
        <v>1</v>
      </c>
      <c r="D14" s="24">
        <v>4</v>
      </c>
      <c r="E14" s="24">
        <v>1</v>
      </c>
      <c r="F14" s="24">
        <v>3</v>
      </c>
      <c r="G14" s="24">
        <v>0</v>
      </c>
      <c r="H14" s="24">
        <v>1</v>
      </c>
      <c r="I14" s="24">
        <v>0</v>
      </c>
      <c r="J14" s="24">
        <v>0</v>
      </c>
      <c r="K14" s="24"/>
      <c r="L14" s="24"/>
      <c r="M14" s="24"/>
    </row>
    <row r="15" spans="1:13" ht="15.95" customHeight="1" x14ac:dyDescent="0.2">
      <c r="A15" s="10" t="s">
        <v>116</v>
      </c>
      <c r="B15" s="38">
        <v>12</v>
      </c>
      <c r="C15" s="24">
        <v>1</v>
      </c>
      <c r="D15" s="24">
        <v>11</v>
      </c>
      <c r="E15" s="24">
        <v>1</v>
      </c>
      <c r="F15" s="24">
        <v>8</v>
      </c>
      <c r="G15" s="24">
        <v>0</v>
      </c>
      <c r="H15" s="24">
        <v>2</v>
      </c>
      <c r="I15" s="24">
        <v>0</v>
      </c>
      <c r="J15" s="24">
        <v>1</v>
      </c>
      <c r="K15" s="24"/>
      <c r="L15" s="24"/>
      <c r="M15" s="24"/>
    </row>
    <row r="16" spans="1:13" ht="15.95" customHeight="1" x14ac:dyDescent="0.2">
      <c r="A16" s="10" t="s">
        <v>117</v>
      </c>
      <c r="B16" s="38">
        <v>6</v>
      </c>
      <c r="C16" s="24">
        <v>0</v>
      </c>
      <c r="D16" s="24">
        <v>6</v>
      </c>
      <c r="E16" s="24">
        <v>0</v>
      </c>
      <c r="F16" s="24">
        <v>6</v>
      </c>
      <c r="G16" s="24">
        <v>0</v>
      </c>
      <c r="H16" s="24">
        <v>0</v>
      </c>
      <c r="I16" s="24">
        <v>0</v>
      </c>
      <c r="J16" s="24">
        <v>0</v>
      </c>
      <c r="K16" s="24"/>
      <c r="L16" s="24"/>
      <c r="M16" s="24"/>
    </row>
    <row r="17" spans="1:13" ht="15.95" customHeight="1" x14ac:dyDescent="0.2">
      <c r="A17" s="10" t="s">
        <v>118</v>
      </c>
      <c r="B17" s="38">
        <v>21</v>
      </c>
      <c r="C17" s="24">
        <v>2</v>
      </c>
      <c r="D17" s="24">
        <v>19</v>
      </c>
      <c r="E17" s="24">
        <v>2</v>
      </c>
      <c r="F17" s="24">
        <v>18</v>
      </c>
      <c r="G17" s="24">
        <v>0</v>
      </c>
      <c r="H17" s="24">
        <v>1</v>
      </c>
      <c r="I17" s="24">
        <v>0</v>
      </c>
      <c r="J17" s="24">
        <v>0</v>
      </c>
      <c r="K17" s="24"/>
      <c r="L17" s="24"/>
      <c r="M17" s="24"/>
    </row>
    <row r="18" spans="1:13" ht="15.95" customHeight="1" x14ac:dyDescent="0.2">
      <c r="A18" s="10" t="s">
        <v>119</v>
      </c>
      <c r="B18" s="38">
        <v>18</v>
      </c>
      <c r="C18" s="24">
        <v>0</v>
      </c>
      <c r="D18" s="24">
        <v>18</v>
      </c>
      <c r="E18" s="24">
        <v>0</v>
      </c>
      <c r="F18" s="24">
        <v>18</v>
      </c>
      <c r="G18" s="24">
        <v>0</v>
      </c>
      <c r="H18" s="24">
        <v>0</v>
      </c>
      <c r="I18" s="24">
        <v>0</v>
      </c>
      <c r="J18" s="24">
        <v>0</v>
      </c>
      <c r="K18" s="24"/>
      <c r="L18" s="24"/>
      <c r="M18" s="24"/>
    </row>
    <row r="19" spans="1:13" ht="15.95" customHeight="1" x14ac:dyDescent="0.2">
      <c r="A19" s="10" t="s">
        <v>120</v>
      </c>
      <c r="B19" s="38">
        <v>15</v>
      </c>
      <c r="C19" s="24">
        <v>0</v>
      </c>
      <c r="D19" s="24">
        <v>15</v>
      </c>
      <c r="E19" s="24">
        <v>0</v>
      </c>
      <c r="F19" s="24">
        <v>15</v>
      </c>
      <c r="G19" s="24">
        <v>0</v>
      </c>
      <c r="H19" s="24">
        <v>0</v>
      </c>
      <c r="I19" s="24">
        <v>0</v>
      </c>
      <c r="J19" s="24">
        <v>0</v>
      </c>
      <c r="K19" s="24"/>
      <c r="L19" s="24"/>
      <c r="M19" s="24"/>
    </row>
    <row r="20" spans="1:13" ht="15.95" customHeight="1" x14ac:dyDescent="0.2">
      <c r="A20" s="10" t="s">
        <v>121</v>
      </c>
      <c r="B20" s="38">
        <v>5</v>
      </c>
      <c r="C20" s="24">
        <v>1</v>
      </c>
      <c r="D20" s="24">
        <v>4</v>
      </c>
      <c r="E20" s="24">
        <v>1</v>
      </c>
      <c r="F20" s="24">
        <v>4</v>
      </c>
      <c r="G20" s="24">
        <v>0</v>
      </c>
      <c r="H20" s="24">
        <v>0</v>
      </c>
      <c r="I20" s="24">
        <v>0</v>
      </c>
      <c r="J20" s="24">
        <v>0</v>
      </c>
      <c r="K20" s="24"/>
      <c r="L20" s="24"/>
      <c r="M20" s="24"/>
    </row>
    <row r="21" spans="1:13" ht="15.95" customHeight="1" x14ac:dyDescent="0.2">
      <c r="A21" s="10" t="s">
        <v>4</v>
      </c>
      <c r="B21" s="38">
        <v>77</v>
      </c>
      <c r="C21" s="24">
        <v>5</v>
      </c>
      <c r="D21" s="24">
        <v>72</v>
      </c>
      <c r="E21" s="24">
        <v>5</v>
      </c>
      <c r="F21" s="24">
        <v>66</v>
      </c>
      <c r="G21" s="24">
        <v>0</v>
      </c>
      <c r="H21" s="24">
        <v>5</v>
      </c>
      <c r="I21" s="24">
        <v>0</v>
      </c>
      <c r="J21" s="24">
        <v>1</v>
      </c>
      <c r="K21" s="24"/>
      <c r="L21" s="24"/>
      <c r="M21" s="24"/>
    </row>
    <row r="22" spans="1:13" ht="15.95" customHeight="1" x14ac:dyDescent="0.2">
      <c r="A22" s="10" t="s">
        <v>5</v>
      </c>
      <c r="B22" s="38">
        <v>20</v>
      </c>
      <c r="C22" s="24">
        <v>0</v>
      </c>
      <c r="D22" s="24">
        <v>20</v>
      </c>
      <c r="E22" s="24">
        <v>0</v>
      </c>
      <c r="F22" s="24">
        <v>19</v>
      </c>
      <c r="G22" s="24">
        <v>0</v>
      </c>
      <c r="H22" s="24">
        <v>1</v>
      </c>
      <c r="I22" s="24">
        <v>0</v>
      </c>
      <c r="J22" s="24">
        <v>0</v>
      </c>
      <c r="K22" s="24"/>
      <c r="L22" s="24"/>
      <c r="M22" s="24"/>
    </row>
    <row r="23" spans="1:13" ht="15.95" customHeight="1" x14ac:dyDescent="0.2">
      <c r="A23" s="10" t="s">
        <v>6</v>
      </c>
      <c r="B23" s="38">
        <v>58</v>
      </c>
      <c r="C23" s="24">
        <v>2</v>
      </c>
      <c r="D23" s="24">
        <v>56</v>
      </c>
      <c r="E23" s="24">
        <v>2</v>
      </c>
      <c r="F23" s="24">
        <v>52</v>
      </c>
      <c r="G23" s="24">
        <v>0</v>
      </c>
      <c r="H23" s="24">
        <v>3</v>
      </c>
      <c r="I23" s="24">
        <v>0</v>
      </c>
      <c r="J23" s="24">
        <v>1</v>
      </c>
      <c r="K23" s="24"/>
      <c r="L23" s="24"/>
      <c r="M23" s="24"/>
    </row>
    <row r="24" spans="1:13" ht="15.95" customHeight="1" x14ac:dyDescent="0.2">
      <c r="A24" s="10" t="s">
        <v>7</v>
      </c>
      <c r="B24" s="38">
        <v>39</v>
      </c>
      <c r="C24" s="24">
        <v>3</v>
      </c>
      <c r="D24" s="24">
        <v>36</v>
      </c>
      <c r="E24" s="24">
        <v>3</v>
      </c>
      <c r="F24" s="24">
        <v>33</v>
      </c>
      <c r="G24" s="24">
        <v>0</v>
      </c>
      <c r="H24" s="24">
        <v>3</v>
      </c>
      <c r="I24" s="24">
        <v>0</v>
      </c>
      <c r="J24" s="24">
        <v>0</v>
      </c>
      <c r="K24" s="24"/>
      <c r="L24" s="24"/>
      <c r="M24" s="24"/>
    </row>
    <row r="25" spans="1:13" ht="15.95" customHeight="1" x14ac:dyDescent="0.2">
      <c r="A25" s="10" t="s">
        <v>8</v>
      </c>
      <c r="B25" s="38">
        <v>11</v>
      </c>
      <c r="C25" s="24">
        <v>1</v>
      </c>
      <c r="D25" s="24">
        <v>10</v>
      </c>
      <c r="E25" s="24">
        <v>1</v>
      </c>
      <c r="F25" s="24">
        <v>9</v>
      </c>
      <c r="G25" s="24">
        <v>0</v>
      </c>
      <c r="H25" s="24">
        <v>1</v>
      </c>
      <c r="I25" s="24">
        <v>0</v>
      </c>
      <c r="J25" s="24">
        <v>0</v>
      </c>
      <c r="K25" s="24"/>
      <c r="L25" s="24"/>
      <c r="M25" s="24"/>
    </row>
    <row r="26" spans="1:13" ht="15.95" customHeight="1" x14ac:dyDescent="0.2">
      <c r="A26" s="10" t="s">
        <v>9</v>
      </c>
      <c r="B26" s="38">
        <v>6</v>
      </c>
      <c r="C26" s="24">
        <v>0</v>
      </c>
      <c r="D26" s="24">
        <v>6</v>
      </c>
      <c r="E26" s="24">
        <v>0</v>
      </c>
      <c r="F26" s="24">
        <v>5</v>
      </c>
      <c r="G26" s="24">
        <v>0</v>
      </c>
      <c r="H26" s="24">
        <v>1</v>
      </c>
      <c r="I26" s="24">
        <v>0</v>
      </c>
      <c r="J26" s="24">
        <v>0</v>
      </c>
      <c r="K26" s="24"/>
      <c r="L26" s="24"/>
      <c r="M26" s="24"/>
    </row>
    <row r="27" spans="1:13" ht="15.95" customHeight="1" x14ac:dyDescent="0.2">
      <c r="A27" s="10" t="s">
        <v>10</v>
      </c>
      <c r="B27" s="38">
        <v>14</v>
      </c>
      <c r="C27" s="24">
        <v>0</v>
      </c>
      <c r="D27" s="24">
        <v>14</v>
      </c>
      <c r="E27" s="24">
        <v>0</v>
      </c>
      <c r="F27" s="24">
        <v>13</v>
      </c>
      <c r="G27" s="24">
        <v>0</v>
      </c>
      <c r="H27" s="24">
        <v>1</v>
      </c>
      <c r="I27" s="24">
        <v>0</v>
      </c>
      <c r="J27" s="24">
        <v>0</v>
      </c>
      <c r="K27" s="24"/>
      <c r="L27" s="24"/>
      <c r="M27" s="24"/>
    </row>
    <row r="28" spans="1:13" ht="15.95" customHeight="1" x14ac:dyDescent="0.2">
      <c r="A28" s="10" t="s">
        <v>11</v>
      </c>
      <c r="B28" s="38">
        <v>16</v>
      </c>
      <c r="C28" s="24">
        <v>0</v>
      </c>
      <c r="D28" s="24">
        <v>16</v>
      </c>
      <c r="E28" s="24">
        <v>0</v>
      </c>
      <c r="F28" s="24">
        <v>16</v>
      </c>
      <c r="G28" s="24">
        <v>0</v>
      </c>
      <c r="H28" s="24">
        <v>0</v>
      </c>
      <c r="I28" s="24">
        <v>0</v>
      </c>
      <c r="J28" s="24">
        <v>0</v>
      </c>
      <c r="K28" s="24"/>
      <c r="L28" s="24"/>
      <c r="M28" s="24"/>
    </row>
    <row r="29" spans="1:13" ht="15.95" customHeight="1" x14ac:dyDescent="0.2">
      <c r="A29" s="10" t="s">
        <v>12</v>
      </c>
      <c r="B29" s="38">
        <v>11</v>
      </c>
      <c r="C29" s="24">
        <v>1</v>
      </c>
      <c r="D29" s="24">
        <v>10</v>
      </c>
      <c r="E29" s="24">
        <v>1</v>
      </c>
      <c r="F29" s="24">
        <v>9</v>
      </c>
      <c r="G29" s="24">
        <v>0</v>
      </c>
      <c r="H29" s="24">
        <v>0</v>
      </c>
      <c r="I29" s="24">
        <v>0</v>
      </c>
      <c r="J29" s="24">
        <v>1</v>
      </c>
      <c r="K29" s="24"/>
      <c r="L29" s="24"/>
      <c r="M29" s="24"/>
    </row>
    <row r="30" spans="1:13" ht="15.95" customHeight="1" x14ac:dyDescent="0.2">
      <c r="A30" s="10" t="s">
        <v>13</v>
      </c>
      <c r="B30" s="38">
        <v>15</v>
      </c>
      <c r="C30" s="24">
        <v>2</v>
      </c>
      <c r="D30" s="24">
        <v>13</v>
      </c>
      <c r="E30" s="24">
        <v>2</v>
      </c>
      <c r="F30" s="24">
        <v>12</v>
      </c>
      <c r="G30" s="24">
        <v>0</v>
      </c>
      <c r="H30" s="24">
        <v>1</v>
      </c>
      <c r="I30" s="24">
        <v>0</v>
      </c>
      <c r="J30" s="24">
        <v>0</v>
      </c>
      <c r="K30" s="24"/>
      <c r="L30" s="24"/>
      <c r="M30" s="24"/>
    </row>
    <row r="31" spans="1:13" ht="15.95" customHeight="1" x14ac:dyDescent="0.2">
      <c r="A31" s="10" t="s">
        <v>14</v>
      </c>
      <c r="B31" s="38">
        <v>7</v>
      </c>
      <c r="C31" s="24">
        <v>0</v>
      </c>
      <c r="D31" s="24">
        <v>7</v>
      </c>
      <c r="E31" s="24">
        <v>0</v>
      </c>
      <c r="F31" s="24">
        <v>7</v>
      </c>
      <c r="G31" s="24">
        <v>0</v>
      </c>
      <c r="H31" s="24">
        <v>0</v>
      </c>
      <c r="I31" s="24">
        <v>0</v>
      </c>
      <c r="J31" s="24">
        <v>0</v>
      </c>
      <c r="K31" s="24"/>
      <c r="L31" s="24"/>
      <c r="M31" s="24"/>
    </row>
    <row r="32" spans="1:13" ht="15.95" customHeight="1" x14ac:dyDescent="0.2">
      <c r="A32" s="10" t="s">
        <v>15</v>
      </c>
      <c r="B32" s="38">
        <v>4</v>
      </c>
      <c r="C32" s="24">
        <v>0</v>
      </c>
      <c r="D32" s="24">
        <v>4</v>
      </c>
      <c r="E32" s="24">
        <v>0</v>
      </c>
      <c r="F32" s="24">
        <v>4</v>
      </c>
      <c r="G32" s="24">
        <v>0</v>
      </c>
      <c r="H32" s="24">
        <v>0</v>
      </c>
      <c r="I32" s="24">
        <v>0</v>
      </c>
      <c r="J32" s="24">
        <v>0</v>
      </c>
      <c r="K32" s="24"/>
      <c r="L32" s="24"/>
      <c r="M32" s="24"/>
    </row>
    <row r="33" spans="1:13" ht="15.95" customHeight="1" x14ac:dyDescent="0.2">
      <c r="A33" s="10" t="s">
        <v>16</v>
      </c>
      <c r="B33" s="38">
        <v>8</v>
      </c>
      <c r="C33" s="24">
        <v>0</v>
      </c>
      <c r="D33" s="24">
        <v>8</v>
      </c>
      <c r="E33" s="24">
        <v>0</v>
      </c>
      <c r="F33" s="24">
        <v>7</v>
      </c>
      <c r="G33" s="24">
        <v>0</v>
      </c>
      <c r="H33" s="24">
        <v>1</v>
      </c>
      <c r="I33" s="24">
        <v>0</v>
      </c>
      <c r="J33" s="24">
        <v>0</v>
      </c>
      <c r="K33" s="24"/>
      <c r="L33" s="24"/>
      <c r="M33" s="24"/>
    </row>
    <row r="34" spans="1:13" ht="15.95" customHeight="1" x14ac:dyDescent="0.2">
      <c r="A34" s="10" t="s">
        <v>17</v>
      </c>
      <c r="B34" s="38">
        <v>5</v>
      </c>
      <c r="C34" s="24">
        <v>1</v>
      </c>
      <c r="D34" s="24">
        <v>4</v>
      </c>
      <c r="E34" s="24">
        <v>1</v>
      </c>
      <c r="F34" s="24">
        <v>3</v>
      </c>
      <c r="G34" s="24">
        <v>0</v>
      </c>
      <c r="H34" s="24">
        <v>1</v>
      </c>
      <c r="I34" s="24">
        <v>0</v>
      </c>
      <c r="J34" s="24">
        <v>0</v>
      </c>
      <c r="K34" s="24"/>
      <c r="L34" s="24"/>
      <c r="M34" s="24"/>
    </row>
    <row r="35" spans="1:13" ht="15.95" customHeight="1" x14ac:dyDescent="0.2">
      <c r="A35" s="19"/>
      <c r="B35" s="43"/>
      <c r="C35" s="43"/>
      <c r="D35" s="42"/>
      <c r="E35" s="42"/>
      <c r="F35" s="42"/>
      <c r="G35" s="42"/>
      <c r="H35" s="42"/>
      <c r="I35" s="42"/>
      <c r="J35" s="42"/>
      <c r="K35" s="19"/>
      <c r="L35" s="19"/>
      <c r="M35" s="19"/>
    </row>
    <row r="36" spans="1:13" ht="15.95" customHeight="1" x14ac:dyDescent="0.2">
      <c r="A36" s="25" t="s">
        <v>372</v>
      </c>
    </row>
    <row r="37" spans="1:13" ht="15.95" customHeight="1" x14ac:dyDescent="0.2"/>
    <row r="38" spans="1:13" ht="15.95" customHeight="1" x14ac:dyDescent="0.2">
      <c r="A38" s="16"/>
    </row>
    <row r="39" spans="1:13" ht="15.95" customHeight="1" x14ac:dyDescent="0.2"/>
    <row r="40" spans="1:13" ht="15.95" customHeight="1" x14ac:dyDescent="0.2"/>
  </sheetData>
  <phoneticPr fontId="5" type="noConversion"/>
  <hyperlinks>
    <hyperlink ref="A36" location="Metadaten!A1" display="&lt;&lt;&lt; Metadaten" xr:uid="{FE0D0813-4619-46C2-9010-01A4BB235D75}"/>
    <hyperlink ref="A3" location="Inhalt!A1" display="&lt;&lt;&lt; Inhalt" xr:uid="{B3B761DD-D414-44FD-AF0B-E1BF0CA6C35B}"/>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1 Anerkannte Landwirtschaftsbetriebe</oddHeader>
    <oddFooter>&amp;L&amp;"Times New Roman,Standard"&amp;4&amp;Z&amp;F &amp;A&amp;C&amp;"Times New Roman,Standard"&amp;P/&amp;N&amp;R&amp;"Times New Roman,Standard"&amp;D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9"/>
  <sheetViews>
    <sheetView zoomScaleNormal="100" workbookViewId="0"/>
  </sheetViews>
  <sheetFormatPr baseColWidth="10" defaultColWidth="11.42578125" defaultRowHeight="12.75" x14ac:dyDescent="0.2"/>
  <cols>
    <col min="1" max="1" width="14.85546875" style="10" customWidth="1"/>
    <col min="2" max="2" width="11.85546875" style="17" bestFit="1" customWidth="1"/>
    <col min="3" max="7" width="7" style="17" customWidth="1"/>
    <col min="8" max="10" width="7.140625" style="17" customWidth="1"/>
    <col min="11" max="11" width="10.5703125" style="17" bestFit="1" customWidth="1"/>
    <col min="12" max="12" width="9.140625" style="17" bestFit="1" customWidth="1"/>
    <col min="13" max="13" width="6.85546875" style="17" bestFit="1" customWidth="1"/>
    <col min="14" max="16384" width="11.42578125" style="17"/>
  </cols>
  <sheetData>
    <row r="1" spans="1:13" s="15" customFormat="1" ht="18" customHeight="1" x14ac:dyDescent="0.2">
      <c r="A1" s="14" t="s">
        <v>449</v>
      </c>
      <c r="B1" s="14"/>
      <c r="C1" s="14"/>
      <c r="D1" s="14"/>
      <c r="E1" s="14"/>
      <c r="F1" s="14"/>
      <c r="G1" s="14"/>
      <c r="H1" s="14"/>
      <c r="I1" s="14"/>
      <c r="J1" s="14"/>
      <c r="K1" s="14"/>
      <c r="L1" s="14"/>
      <c r="M1" s="14"/>
    </row>
    <row r="2" spans="1:13" s="15" customFormat="1" ht="15.95" customHeight="1" x14ac:dyDescent="0.2">
      <c r="A2" s="18"/>
      <c r="B2" s="14"/>
      <c r="C2" s="14"/>
      <c r="D2" s="14"/>
      <c r="E2" s="14"/>
      <c r="F2" s="14"/>
      <c r="G2" s="14"/>
      <c r="H2" s="14"/>
      <c r="I2" s="14"/>
      <c r="J2" s="14"/>
      <c r="K2" s="14"/>
      <c r="L2" s="14"/>
      <c r="M2" s="14"/>
    </row>
    <row r="3" spans="1:13" s="15" customFormat="1" ht="15.95" customHeight="1" x14ac:dyDescent="0.2">
      <c r="A3" s="25" t="s">
        <v>371</v>
      </c>
      <c r="B3" s="14"/>
      <c r="C3" s="14"/>
      <c r="D3" s="14"/>
      <c r="E3" s="14"/>
      <c r="F3" s="14"/>
      <c r="G3" s="14"/>
      <c r="H3" s="14"/>
      <c r="I3" s="14"/>
      <c r="J3" s="14"/>
      <c r="K3" s="14"/>
      <c r="L3" s="14"/>
      <c r="M3" s="14"/>
    </row>
    <row r="4" spans="1:13" ht="15.95" customHeight="1" x14ac:dyDescent="0.2">
      <c r="A4" s="32"/>
      <c r="B4" s="32"/>
      <c r="C4" s="16"/>
      <c r="D4" s="16"/>
      <c r="E4" s="16"/>
      <c r="F4" s="16"/>
      <c r="G4" s="16"/>
      <c r="H4" s="16"/>
      <c r="I4" s="16"/>
      <c r="J4" s="16"/>
      <c r="K4" s="16"/>
      <c r="L4" s="16"/>
      <c r="M4" s="16"/>
    </row>
    <row r="5" spans="1:13" ht="15.95" customHeight="1" x14ac:dyDescent="0.2">
      <c r="A5" s="10" t="s">
        <v>91</v>
      </c>
      <c r="B5" s="16"/>
      <c r="C5" s="16"/>
      <c r="D5" s="16"/>
      <c r="E5" s="16"/>
      <c r="G5" s="16"/>
      <c r="H5" s="16"/>
      <c r="I5" s="16"/>
      <c r="J5" s="16"/>
      <c r="K5" s="16"/>
      <c r="L5" s="16"/>
      <c r="M5" s="16"/>
    </row>
    <row r="6" spans="1:13" ht="15.95" customHeight="1" x14ac:dyDescent="0.2"/>
    <row r="7" spans="1:13" ht="15.95" customHeight="1" x14ac:dyDescent="0.2">
      <c r="B7" s="36" t="s">
        <v>32</v>
      </c>
      <c r="C7" s="37" t="s">
        <v>33</v>
      </c>
      <c r="D7" s="37"/>
      <c r="E7" s="37"/>
      <c r="F7" s="37"/>
      <c r="G7" s="37"/>
      <c r="H7" s="16"/>
      <c r="I7" s="16"/>
      <c r="J7" s="16"/>
      <c r="K7" s="16"/>
      <c r="L7" s="16"/>
      <c r="M7" s="16"/>
    </row>
    <row r="8" spans="1:13" ht="15.95" customHeight="1" x14ac:dyDescent="0.2">
      <c r="A8" s="20"/>
      <c r="B8" s="36"/>
      <c r="C8" s="41" t="s">
        <v>34</v>
      </c>
      <c r="D8" s="41" t="s">
        <v>35</v>
      </c>
      <c r="E8" s="41" t="s">
        <v>36</v>
      </c>
      <c r="F8" s="37" t="s">
        <v>37</v>
      </c>
      <c r="G8" s="37" t="s">
        <v>38</v>
      </c>
      <c r="H8" s="16"/>
      <c r="I8" s="44"/>
      <c r="J8" s="44"/>
      <c r="K8" s="27"/>
      <c r="L8" s="27"/>
      <c r="M8" s="27"/>
    </row>
    <row r="9" spans="1:13" ht="15.95" customHeight="1" x14ac:dyDescent="0.2">
      <c r="A9" s="10" t="s">
        <v>3</v>
      </c>
      <c r="B9" s="39">
        <v>97</v>
      </c>
      <c r="C9" s="24">
        <v>5</v>
      </c>
      <c r="D9" s="24">
        <v>20</v>
      </c>
      <c r="E9" s="24">
        <v>18</v>
      </c>
      <c r="F9" s="24">
        <v>35</v>
      </c>
      <c r="G9" s="24">
        <v>19</v>
      </c>
      <c r="H9" s="24"/>
      <c r="I9" s="24"/>
      <c r="J9" s="24"/>
      <c r="K9" s="24"/>
      <c r="L9" s="24"/>
      <c r="M9" s="24"/>
    </row>
    <row r="10" spans="1:13" ht="15.95" customHeight="1" x14ac:dyDescent="0.2">
      <c r="A10" s="11" t="s">
        <v>132</v>
      </c>
      <c r="B10" s="38">
        <v>3</v>
      </c>
      <c r="C10" s="24">
        <v>0</v>
      </c>
      <c r="D10" s="24">
        <v>0</v>
      </c>
      <c r="E10" s="24">
        <v>1</v>
      </c>
      <c r="F10" s="24">
        <v>2</v>
      </c>
      <c r="G10" s="24">
        <v>0</v>
      </c>
      <c r="H10" s="24"/>
      <c r="I10" s="24"/>
      <c r="J10" s="24"/>
      <c r="K10" s="24"/>
      <c r="L10" s="24"/>
      <c r="M10" s="24"/>
    </row>
    <row r="11" spans="1:13" ht="15.95" customHeight="1" x14ac:dyDescent="0.2">
      <c r="A11" s="13" t="s">
        <v>113</v>
      </c>
      <c r="B11" s="38">
        <v>9</v>
      </c>
      <c r="C11" s="24">
        <v>0</v>
      </c>
      <c r="D11" s="24">
        <v>2</v>
      </c>
      <c r="E11" s="24">
        <v>1</v>
      </c>
      <c r="F11" s="24">
        <v>4</v>
      </c>
      <c r="G11" s="24">
        <v>2</v>
      </c>
      <c r="H11" s="24"/>
      <c r="I11" s="24"/>
      <c r="J11" s="24"/>
      <c r="K11" s="24"/>
      <c r="L11" s="24"/>
      <c r="M11" s="24"/>
    </row>
    <row r="12" spans="1:13" ht="15.95" customHeight="1" x14ac:dyDescent="0.2">
      <c r="A12" s="13" t="s">
        <v>114</v>
      </c>
      <c r="B12" s="38">
        <v>3</v>
      </c>
      <c r="C12" s="24">
        <v>0</v>
      </c>
      <c r="D12" s="24">
        <v>1</v>
      </c>
      <c r="E12" s="24">
        <v>0</v>
      </c>
      <c r="F12" s="24">
        <v>1</v>
      </c>
      <c r="G12" s="24">
        <v>1</v>
      </c>
      <c r="H12" s="24"/>
      <c r="I12" s="24"/>
      <c r="J12" s="24"/>
      <c r="K12" s="24"/>
      <c r="L12" s="24"/>
      <c r="M12" s="24"/>
    </row>
    <row r="13" spans="1:13" ht="15.95" customHeight="1" x14ac:dyDescent="0.2">
      <c r="A13" s="10" t="s">
        <v>115</v>
      </c>
      <c r="B13" s="38">
        <v>5</v>
      </c>
      <c r="C13" s="24">
        <v>0</v>
      </c>
      <c r="D13" s="24">
        <v>2</v>
      </c>
      <c r="E13" s="24">
        <v>1</v>
      </c>
      <c r="F13" s="24">
        <v>2</v>
      </c>
      <c r="G13" s="24">
        <v>0</v>
      </c>
      <c r="H13" s="24"/>
      <c r="I13" s="24"/>
      <c r="J13" s="24"/>
      <c r="K13" s="24"/>
      <c r="L13" s="24"/>
      <c r="M13" s="24"/>
    </row>
    <row r="14" spans="1:13" ht="15.95" customHeight="1" x14ac:dyDescent="0.2">
      <c r="A14" s="10" t="s">
        <v>116</v>
      </c>
      <c r="B14" s="38">
        <v>12</v>
      </c>
      <c r="C14" s="24">
        <v>2</v>
      </c>
      <c r="D14" s="24">
        <v>3</v>
      </c>
      <c r="E14" s="24">
        <v>4</v>
      </c>
      <c r="F14" s="24">
        <v>2</v>
      </c>
      <c r="G14" s="24">
        <v>1</v>
      </c>
      <c r="H14" s="24"/>
      <c r="I14" s="24"/>
      <c r="J14" s="24"/>
      <c r="K14" s="24"/>
      <c r="L14" s="24"/>
      <c r="M14" s="24"/>
    </row>
    <row r="15" spans="1:13" ht="15.95" customHeight="1" x14ac:dyDescent="0.2">
      <c r="A15" s="10" t="s">
        <v>117</v>
      </c>
      <c r="B15" s="38">
        <v>6</v>
      </c>
      <c r="C15" s="24">
        <v>0</v>
      </c>
      <c r="D15" s="24">
        <v>1</v>
      </c>
      <c r="E15" s="24">
        <v>0</v>
      </c>
      <c r="F15" s="24">
        <v>3</v>
      </c>
      <c r="G15" s="24">
        <v>2</v>
      </c>
      <c r="H15" s="24"/>
      <c r="I15" s="24"/>
      <c r="J15" s="24"/>
      <c r="K15" s="24"/>
      <c r="L15" s="24"/>
      <c r="M15" s="24"/>
    </row>
    <row r="16" spans="1:13" ht="15.95" customHeight="1" x14ac:dyDescent="0.2">
      <c r="A16" s="10" t="s">
        <v>118</v>
      </c>
      <c r="B16" s="38">
        <v>21</v>
      </c>
      <c r="C16" s="24">
        <v>0</v>
      </c>
      <c r="D16" s="24">
        <v>3</v>
      </c>
      <c r="E16" s="24">
        <v>5</v>
      </c>
      <c r="F16" s="24">
        <v>8</v>
      </c>
      <c r="G16" s="24">
        <v>5</v>
      </c>
      <c r="H16" s="24"/>
      <c r="I16" s="24"/>
      <c r="J16" s="24"/>
      <c r="K16" s="24"/>
      <c r="L16" s="24"/>
      <c r="M16" s="24"/>
    </row>
    <row r="17" spans="1:13" ht="15.95" customHeight="1" x14ac:dyDescent="0.2">
      <c r="A17" s="10" t="s">
        <v>119</v>
      </c>
      <c r="B17" s="38">
        <v>18</v>
      </c>
      <c r="C17" s="24">
        <v>0</v>
      </c>
      <c r="D17" s="24">
        <v>6</v>
      </c>
      <c r="E17" s="24">
        <v>4</v>
      </c>
      <c r="F17" s="24">
        <v>6</v>
      </c>
      <c r="G17" s="24">
        <v>2</v>
      </c>
      <c r="H17" s="24"/>
      <c r="I17" s="24"/>
      <c r="J17" s="24"/>
      <c r="K17" s="24"/>
      <c r="L17" s="24"/>
      <c r="M17" s="24"/>
    </row>
    <row r="18" spans="1:13" ht="15.95" customHeight="1" x14ac:dyDescent="0.2">
      <c r="A18" s="10" t="s">
        <v>120</v>
      </c>
      <c r="B18" s="38">
        <v>15</v>
      </c>
      <c r="C18" s="24">
        <v>3</v>
      </c>
      <c r="D18" s="24">
        <v>1</v>
      </c>
      <c r="E18" s="24">
        <v>2</v>
      </c>
      <c r="F18" s="24">
        <v>4</v>
      </c>
      <c r="G18" s="24">
        <v>5</v>
      </c>
      <c r="H18" s="24"/>
      <c r="I18" s="24"/>
      <c r="J18" s="24"/>
      <c r="K18" s="24"/>
      <c r="L18" s="24"/>
      <c r="M18" s="24"/>
    </row>
    <row r="19" spans="1:13" ht="15.95" customHeight="1" x14ac:dyDescent="0.2">
      <c r="A19" s="10" t="s">
        <v>121</v>
      </c>
      <c r="B19" s="38">
        <v>5</v>
      </c>
      <c r="C19" s="24">
        <v>0</v>
      </c>
      <c r="D19" s="24">
        <v>1</v>
      </c>
      <c r="E19" s="24">
        <v>0</v>
      </c>
      <c r="F19" s="24">
        <v>3</v>
      </c>
      <c r="G19" s="24">
        <v>1</v>
      </c>
      <c r="H19" s="24"/>
      <c r="I19" s="24"/>
      <c r="J19" s="24"/>
      <c r="K19" s="24"/>
      <c r="L19" s="24"/>
      <c r="M19" s="24"/>
    </row>
    <row r="20" spans="1:13" ht="15.95" customHeight="1" x14ac:dyDescent="0.2">
      <c r="A20" s="10" t="s">
        <v>4</v>
      </c>
      <c r="B20" s="38">
        <v>77</v>
      </c>
      <c r="C20" s="24">
        <v>4</v>
      </c>
      <c r="D20" s="24">
        <v>16</v>
      </c>
      <c r="E20" s="24">
        <v>13</v>
      </c>
      <c r="F20" s="24">
        <v>29</v>
      </c>
      <c r="G20" s="24">
        <v>15</v>
      </c>
      <c r="H20" s="24"/>
      <c r="I20" s="24"/>
      <c r="J20" s="24"/>
      <c r="K20" s="24"/>
      <c r="L20" s="24"/>
      <c r="M20" s="24"/>
    </row>
    <row r="21" spans="1:13" ht="15.95" customHeight="1" x14ac:dyDescent="0.2">
      <c r="A21" s="10" t="s">
        <v>5</v>
      </c>
      <c r="B21" s="38">
        <v>20</v>
      </c>
      <c r="C21" s="24">
        <v>1</v>
      </c>
      <c r="D21" s="24">
        <v>4</v>
      </c>
      <c r="E21" s="24">
        <v>5</v>
      </c>
      <c r="F21" s="24">
        <v>6</v>
      </c>
      <c r="G21" s="24">
        <v>4</v>
      </c>
      <c r="H21" s="24"/>
      <c r="I21" s="24"/>
      <c r="J21" s="24"/>
      <c r="K21" s="24"/>
      <c r="L21" s="24"/>
      <c r="M21" s="24"/>
    </row>
    <row r="22" spans="1:13" ht="15.95" customHeight="1" x14ac:dyDescent="0.2">
      <c r="A22" s="10" t="s">
        <v>6</v>
      </c>
      <c r="B22" s="38">
        <v>58</v>
      </c>
      <c r="C22" s="24">
        <v>3</v>
      </c>
      <c r="D22" s="24">
        <v>13</v>
      </c>
      <c r="E22" s="24">
        <v>13</v>
      </c>
      <c r="F22" s="24">
        <v>16</v>
      </c>
      <c r="G22" s="24">
        <v>13</v>
      </c>
      <c r="H22" s="24"/>
      <c r="I22" s="24"/>
      <c r="J22" s="24"/>
      <c r="K22" s="24"/>
      <c r="L22" s="24"/>
      <c r="M22" s="24"/>
    </row>
    <row r="23" spans="1:13" ht="15.95" customHeight="1" x14ac:dyDescent="0.2">
      <c r="A23" s="10" t="s">
        <v>7</v>
      </c>
      <c r="B23" s="38">
        <v>39</v>
      </c>
      <c r="C23" s="24">
        <v>2</v>
      </c>
      <c r="D23" s="24">
        <v>7</v>
      </c>
      <c r="E23" s="24">
        <v>5</v>
      </c>
      <c r="F23" s="24">
        <v>19</v>
      </c>
      <c r="G23" s="24">
        <v>6</v>
      </c>
      <c r="H23" s="24"/>
      <c r="I23" s="24"/>
      <c r="J23" s="24"/>
      <c r="K23" s="24"/>
      <c r="L23" s="24"/>
      <c r="M23" s="24"/>
    </row>
    <row r="24" spans="1:13" ht="15.95" customHeight="1" x14ac:dyDescent="0.2">
      <c r="A24" s="10" t="s">
        <v>8</v>
      </c>
      <c r="B24" s="38">
        <v>11</v>
      </c>
      <c r="C24" s="24">
        <v>1</v>
      </c>
      <c r="D24" s="24">
        <v>4</v>
      </c>
      <c r="E24" s="24">
        <v>1</v>
      </c>
      <c r="F24" s="24">
        <v>2</v>
      </c>
      <c r="G24" s="24">
        <v>3</v>
      </c>
      <c r="H24" s="24"/>
      <c r="I24" s="24"/>
      <c r="J24" s="24"/>
      <c r="K24" s="24"/>
      <c r="L24" s="24"/>
      <c r="M24" s="24"/>
    </row>
    <row r="25" spans="1:13" ht="15.95" customHeight="1" x14ac:dyDescent="0.2">
      <c r="A25" s="10" t="s">
        <v>9</v>
      </c>
      <c r="B25" s="38">
        <v>6</v>
      </c>
      <c r="C25" s="24">
        <v>1</v>
      </c>
      <c r="D25" s="24">
        <v>0</v>
      </c>
      <c r="E25" s="24">
        <v>2</v>
      </c>
      <c r="F25" s="24">
        <v>2</v>
      </c>
      <c r="G25" s="24">
        <v>1</v>
      </c>
      <c r="H25" s="24"/>
      <c r="I25" s="24"/>
      <c r="J25" s="24"/>
      <c r="K25" s="24"/>
      <c r="L25" s="24"/>
      <c r="M25" s="24"/>
    </row>
    <row r="26" spans="1:13" ht="15.95" customHeight="1" x14ac:dyDescent="0.2">
      <c r="A26" s="10" t="s">
        <v>10</v>
      </c>
      <c r="B26" s="38">
        <v>14</v>
      </c>
      <c r="C26" s="24">
        <v>0</v>
      </c>
      <c r="D26" s="24">
        <v>5</v>
      </c>
      <c r="E26" s="24">
        <v>3</v>
      </c>
      <c r="F26" s="24">
        <v>5</v>
      </c>
      <c r="G26" s="24">
        <v>1</v>
      </c>
      <c r="H26" s="24"/>
      <c r="I26" s="24"/>
      <c r="J26" s="24"/>
      <c r="K26" s="24"/>
      <c r="L26" s="24"/>
      <c r="M26" s="24"/>
    </row>
    <row r="27" spans="1:13" ht="15.95" customHeight="1" x14ac:dyDescent="0.2">
      <c r="A27" s="10" t="s">
        <v>11</v>
      </c>
      <c r="B27" s="38">
        <v>16</v>
      </c>
      <c r="C27" s="24">
        <v>0</v>
      </c>
      <c r="D27" s="24">
        <v>3</v>
      </c>
      <c r="E27" s="24">
        <v>5</v>
      </c>
      <c r="F27" s="24">
        <v>4</v>
      </c>
      <c r="G27" s="24">
        <v>4</v>
      </c>
      <c r="H27" s="24"/>
      <c r="I27" s="24"/>
      <c r="J27" s="24"/>
      <c r="K27" s="24"/>
      <c r="L27" s="24"/>
      <c r="M27" s="24"/>
    </row>
    <row r="28" spans="1:13" ht="15.95" customHeight="1" x14ac:dyDescent="0.2">
      <c r="A28" s="10" t="s">
        <v>12</v>
      </c>
      <c r="B28" s="38">
        <v>11</v>
      </c>
      <c r="C28" s="24">
        <v>1</v>
      </c>
      <c r="D28" s="24">
        <v>1</v>
      </c>
      <c r="E28" s="24">
        <v>2</v>
      </c>
      <c r="F28" s="24">
        <v>3</v>
      </c>
      <c r="G28" s="24">
        <v>4</v>
      </c>
      <c r="H28" s="24"/>
      <c r="I28" s="24"/>
      <c r="J28" s="24"/>
      <c r="K28" s="24"/>
      <c r="L28" s="24"/>
      <c r="M28" s="24"/>
    </row>
    <row r="29" spans="1:13" ht="15.95" customHeight="1" x14ac:dyDescent="0.2">
      <c r="A29" s="10" t="s">
        <v>13</v>
      </c>
      <c r="B29" s="38">
        <v>15</v>
      </c>
      <c r="C29" s="24">
        <v>0</v>
      </c>
      <c r="D29" s="24">
        <v>3</v>
      </c>
      <c r="E29" s="24">
        <v>3</v>
      </c>
      <c r="F29" s="24">
        <v>9</v>
      </c>
      <c r="G29" s="24">
        <v>0</v>
      </c>
      <c r="H29" s="24"/>
      <c r="I29" s="24"/>
      <c r="J29" s="24"/>
      <c r="K29" s="24"/>
      <c r="L29" s="24"/>
      <c r="M29" s="24"/>
    </row>
    <row r="30" spans="1:13" ht="15.95" customHeight="1" x14ac:dyDescent="0.2">
      <c r="A30" s="10" t="s">
        <v>14</v>
      </c>
      <c r="B30" s="38">
        <v>7</v>
      </c>
      <c r="C30" s="24">
        <v>1</v>
      </c>
      <c r="D30" s="24">
        <v>1</v>
      </c>
      <c r="E30" s="24">
        <v>1</v>
      </c>
      <c r="F30" s="24">
        <v>2</v>
      </c>
      <c r="G30" s="24">
        <v>2</v>
      </c>
      <c r="H30" s="24"/>
      <c r="I30" s="24"/>
      <c r="J30" s="24"/>
      <c r="K30" s="24"/>
      <c r="L30" s="24"/>
      <c r="M30" s="24"/>
    </row>
    <row r="31" spans="1:13" ht="15.95" customHeight="1" x14ac:dyDescent="0.2">
      <c r="A31" s="10" t="s">
        <v>15</v>
      </c>
      <c r="B31" s="38">
        <v>4</v>
      </c>
      <c r="C31" s="24">
        <v>0</v>
      </c>
      <c r="D31" s="24">
        <v>0</v>
      </c>
      <c r="E31" s="24">
        <v>0</v>
      </c>
      <c r="F31" s="24">
        <v>1</v>
      </c>
      <c r="G31" s="24">
        <v>3</v>
      </c>
      <c r="H31" s="24"/>
      <c r="I31" s="24"/>
      <c r="J31" s="24"/>
      <c r="K31" s="24"/>
      <c r="L31" s="24"/>
      <c r="M31" s="24"/>
    </row>
    <row r="32" spans="1:13" ht="15.95" customHeight="1" x14ac:dyDescent="0.2">
      <c r="A32" s="10" t="s">
        <v>16</v>
      </c>
      <c r="B32" s="38">
        <v>8</v>
      </c>
      <c r="C32" s="24">
        <v>0</v>
      </c>
      <c r="D32" s="24">
        <v>1</v>
      </c>
      <c r="E32" s="24">
        <v>1</v>
      </c>
      <c r="F32" s="24">
        <v>5</v>
      </c>
      <c r="G32" s="24">
        <v>1</v>
      </c>
      <c r="H32" s="24"/>
      <c r="I32" s="24"/>
      <c r="J32" s="24"/>
      <c r="K32" s="24"/>
      <c r="L32" s="24"/>
      <c r="M32" s="24"/>
    </row>
    <row r="33" spans="1:13" ht="15.95" customHeight="1" x14ac:dyDescent="0.2">
      <c r="A33" s="10" t="s">
        <v>17</v>
      </c>
      <c r="B33" s="38">
        <v>5</v>
      </c>
      <c r="C33" s="24">
        <v>1</v>
      </c>
      <c r="D33" s="24">
        <v>2</v>
      </c>
      <c r="E33" s="24">
        <v>0</v>
      </c>
      <c r="F33" s="24">
        <v>2</v>
      </c>
      <c r="G33" s="24">
        <v>0</v>
      </c>
      <c r="H33" s="24"/>
      <c r="I33" s="24"/>
      <c r="J33" s="24"/>
      <c r="K33" s="24"/>
      <c r="L33" s="24"/>
      <c r="M33" s="24"/>
    </row>
    <row r="34" spans="1:13" ht="15.95" customHeight="1" x14ac:dyDescent="0.2">
      <c r="A34" s="19"/>
      <c r="B34" s="34"/>
      <c r="C34" s="34"/>
      <c r="D34" s="19"/>
      <c r="E34" s="19"/>
      <c r="F34" s="19"/>
      <c r="G34" s="19"/>
      <c r="H34" s="19"/>
      <c r="I34" s="19"/>
      <c r="J34" s="19"/>
      <c r="K34" s="19"/>
      <c r="L34" s="19"/>
      <c r="M34" s="19"/>
    </row>
    <row r="35" spans="1:13" ht="15.95" customHeight="1" x14ac:dyDescent="0.2">
      <c r="A35" s="25" t="s">
        <v>372</v>
      </c>
      <c r="B35" s="10"/>
    </row>
    <row r="36" spans="1:13" ht="15.95" customHeight="1" x14ac:dyDescent="0.2"/>
    <row r="37" spans="1:13" ht="15.95" customHeight="1" x14ac:dyDescent="0.2">
      <c r="A37" s="16"/>
    </row>
    <row r="38" spans="1:13" ht="15.95" customHeight="1" x14ac:dyDescent="0.2"/>
    <row r="39" spans="1:13" ht="15.95" customHeight="1" x14ac:dyDescent="0.2"/>
  </sheetData>
  <phoneticPr fontId="5" type="noConversion"/>
  <hyperlinks>
    <hyperlink ref="A3" location="Inhalt!A1" display="&lt;&lt;&lt; Inhalt" xr:uid="{AEB18EA9-3B81-4D5D-BA9A-73189F3A8A16}"/>
    <hyperlink ref="A35" location="Metadaten!A1" display="&lt;&lt;&lt; Metadaten" xr:uid="{5470C727-41CC-4E17-9BDB-4D41D9ABF320}"/>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1 Anerkannte Landwirtschaftsbetriebe</oddHeader>
    <oddFooter>&amp;L&amp;"Times New Roman,Standard"&amp;4&amp;Z&amp;F &amp;A&amp;C&amp;"Times New Roman,Standard"&amp;P/&amp;N&amp;R&amp;"Times New Roman,Standard"&amp;D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9"/>
  <sheetViews>
    <sheetView zoomScaleNormal="100" workbookViewId="0"/>
  </sheetViews>
  <sheetFormatPr baseColWidth="10" defaultColWidth="11.42578125" defaultRowHeight="12.75" x14ac:dyDescent="0.2"/>
  <cols>
    <col min="1" max="1" width="14.85546875" style="10" customWidth="1"/>
    <col min="2" max="2" width="25.140625" style="17" bestFit="1" customWidth="1"/>
    <col min="3" max="3" width="7.140625" style="17" customWidth="1"/>
    <col min="4" max="4" width="8" style="17" bestFit="1" customWidth="1"/>
    <col min="5" max="5" width="10.28515625" style="17" bestFit="1" customWidth="1"/>
    <col min="6" max="6" width="12" style="17" bestFit="1" customWidth="1"/>
    <col min="7" max="7" width="7.85546875" style="17" bestFit="1" customWidth="1"/>
    <col min="8" max="8" width="15" style="17" bestFit="1" customWidth="1"/>
    <col min="9" max="9" width="12.5703125" style="17" bestFit="1" customWidth="1"/>
    <col min="10" max="10" width="12.42578125" style="17" bestFit="1" customWidth="1"/>
    <col min="11" max="11" width="20.5703125" style="17" bestFit="1" customWidth="1"/>
    <col min="12" max="12" width="9.140625" style="17" bestFit="1" customWidth="1"/>
    <col min="13" max="13" width="6.85546875" style="17" bestFit="1" customWidth="1"/>
    <col min="14" max="16384" width="11.42578125" style="17"/>
  </cols>
  <sheetData>
    <row r="1" spans="1:13" s="15" customFormat="1" ht="18" customHeight="1" x14ac:dyDescent="0.2">
      <c r="A1" s="14" t="s">
        <v>450</v>
      </c>
      <c r="B1" s="14"/>
      <c r="C1" s="14"/>
      <c r="D1" s="14"/>
      <c r="E1" s="14"/>
      <c r="F1" s="14"/>
      <c r="G1" s="14"/>
      <c r="H1" s="14"/>
      <c r="I1" s="14"/>
      <c r="J1" s="14"/>
      <c r="K1" s="14"/>
      <c r="L1" s="14"/>
      <c r="M1" s="14"/>
    </row>
    <row r="2" spans="1:13" s="15" customFormat="1" ht="15.95" customHeight="1" x14ac:dyDescent="0.2">
      <c r="A2" s="18"/>
      <c r="B2" s="14"/>
      <c r="C2" s="14"/>
      <c r="D2" s="14"/>
      <c r="E2" s="14"/>
      <c r="F2" s="14"/>
      <c r="G2" s="14"/>
      <c r="H2" s="14"/>
      <c r="I2" s="14"/>
      <c r="J2" s="14"/>
      <c r="K2" s="14"/>
      <c r="L2" s="14"/>
      <c r="M2" s="14"/>
    </row>
    <row r="3" spans="1:13" s="15" customFormat="1" ht="15.95" customHeight="1" x14ac:dyDescent="0.2">
      <c r="A3" s="25" t="s">
        <v>371</v>
      </c>
      <c r="B3" s="14"/>
      <c r="C3" s="14"/>
      <c r="D3" s="14"/>
      <c r="E3" s="14"/>
      <c r="F3" s="14"/>
      <c r="G3" s="14"/>
      <c r="H3" s="14"/>
      <c r="I3" s="14"/>
      <c r="J3" s="14"/>
      <c r="K3" s="14"/>
      <c r="L3" s="14"/>
      <c r="M3" s="14"/>
    </row>
    <row r="4" spans="1:13" ht="15.95" customHeight="1" x14ac:dyDescent="0.2">
      <c r="A4" s="32"/>
      <c r="B4" s="32"/>
      <c r="C4" s="16"/>
      <c r="D4" s="16"/>
      <c r="E4" s="16"/>
      <c r="F4" s="16"/>
      <c r="G4" s="16"/>
      <c r="H4" s="16"/>
      <c r="I4" s="16"/>
      <c r="J4" s="16"/>
      <c r="K4" s="16"/>
      <c r="L4" s="16"/>
      <c r="M4" s="16"/>
    </row>
    <row r="5" spans="1:13" ht="15.95" customHeight="1" x14ac:dyDescent="0.2">
      <c r="A5" s="10" t="s">
        <v>92</v>
      </c>
      <c r="B5" s="16"/>
      <c r="C5" s="16"/>
      <c r="D5" s="16"/>
      <c r="E5" s="16"/>
      <c r="G5" s="16"/>
      <c r="L5" s="16"/>
      <c r="M5" s="16"/>
    </row>
    <row r="6" spans="1:13" ht="15.95" customHeight="1" x14ac:dyDescent="0.2"/>
    <row r="7" spans="1:13" ht="15.95" customHeight="1" x14ac:dyDescent="0.2">
      <c r="B7" s="36" t="s">
        <v>110</v>
      </c>
      <c r="C7" s="37" t="s">
        <v>18</v>
      </c>
      <c r="D7" s="37"/>
      <c r="E7" s="37"/>
      <c r="F7" s="37"/>
      <c r="G7" s="37"/>
      <c r="H7" s="37"/>
      <c r="I7" s="37" t="s">
        <v>134</v>
      </c>
      <c r="J7" s="37" t="s">
        <v>19</v>
      </c>
      <c r="K7" s="37" t="s">
        <v>20</v>
      </c>
      <c r="L7" s="16"/>
      <c r="M7" s="16"/>
    </row>
    <row r="8" spans="1:13" ht="15.95" customHeight="1" x14ac:dyDescent="0.2">
      <c r="A8" s="20"/>
      <c r="B8" s="36"/>
      <c r="C8" s="41"/>
      <c r="D8" s="41" t="s">
        <v>21</v>
      </c>
      <c r="E8" s="41" t="s">
        <v>22</v>
      </c>
      <c r="F8" s="37" t="s">
        <v>133</v>
      </c>
      <c r="G8" s="37" t="s">
        <v>81</v>
      </c>
      <c r="H8" s="37" t="s">
        <v>23</v>
      </c>
      <c r="I8" s="37"/>
      <c r="J8" s="37"/>
      <c r="K8" s="37"/>
      <c r="L8" s="27"/>
      <c r="M8" s="27"/>
    </row>
    <row r="9" spans="1:13" ht="15.95" customHeight="1" x14ac:dyDescent="0.2">
      <c r="A9" s="10" t="s">
        <v>3</v>
      </c>
      <c r="B9" s="39">
        <v>358981</v>
      </c>
      <c r="C9" s="24">
        <v>130124</v>
      </c>
      <c r="D9" s="24">
        <v>23651</v>
      </c>
      <c r="E9" s="24">
        <v>9324</v>
      </c>
      <c r="F9" s="24">
        <v>1188</v>
      </c>
      <c r="G9" s="24">
        <v>1555</v>
      </c>
      <c r="H9" s="24">
        <v>94406</v>
      </c>
      <c r="I9" s="24">
        <v>225966</v>
      </c>
      <c r="J9" s="24">
        <v>1336</v>
      </c>
      <c r="K9" s="24">
        <v>1556</v>
      </c>
      <c r="L9" s="24"/>
      <c r="M9" s="24"/>
    </row>
    <row r="10" spans="1:13" ht="15.95" customHeight="1" x14ac:dyDescent="0.2">
      <c r="A10" s="11" t="s">
        <v>132</v>
      </c>
      <c r="B10" s="38">
        <v>1034</v>
      </c>
      <c r="C10" s="24">
        <v>0</v>
      </c>
      <c r="D10" s="24">
        <v>0</v>
      </c>
      <c r="E10" s="24">
        <v>0</v>
      </c>
      <c r="F10" s="24">
        <v>0</v>
      </c>
      <c r="G10" s="24">
        <v>0</v>
      </c>
      <c r="H10" s="24">
        <v>0</v>
      </c>
      <c r="I10" s="24">
        <v>502</v>
      </c>
      <c r="J10" s="24">
        <v>532</v>
      </c>
      <c r="K10" s="24">
        <v>0</v>
      </c>
      <c r="L10" s="24"/>
      <c r="M10" s="24"/>
    </row>
    <row r="11" spans="1:13" ht="15.95" customHeight="1" x14ac:dyDescent="0.2">
      <c r="A11" s="13" t="s">
        <v>113</v>
      </c>
      <c r="B11" s="38">
        <v>7213</v>
      </c>
      <c r="C11" s="24">
        <v>1266</v>
      </c>
      <c r="D11" s="24">
        <v>0</v>
      </c>
      <c r="E11" s="24">
        <v>0</v>
      </c>
      <c r="F11" s="24">
        <v>0</v>
      </c>
      <c r="G11" s="24">
        <v>0</v>
      </c>
      <c r="H11" s="24">
        <v>1266</v>
      </c>
      <c r="I11" s="24">
        <v>5481</v>
      </c>
      <c r="J11" s="24">
        <v>458</v>
      </c>
      <c r="K11" s="24">
        <v>8</v>
      </c>
      <c r="L11" s="24"/>
      <c r="M11" s="24"/>
    </row>
    <row r="12" spans="1:13" ht="15.95" customHeight="1" x14ac:dyDescent="0.2">
      <c r="A12" s="13" t="s">
        <v>114</v>
      </c>
      <c r="B12" s="38">
        <v>4088</v>
      </c>
      <c r="C12" s="24">
        <v>298</v>
      </c>
      <c r="D12" s="24">
        <v>60</v>
      </c>
      <c r="E12" s="24">
        <v>0</v>
      </c>
      <c r="F12" s="24">
        <v>0</v>
      </c>
      <c r="G12" s="24">
        <v>0</v>
      </c>
      <c r="H12" s="24">
        <v>238</v>
      </c>
      <c r="I12" s="24">
        <v>3749</v>
      </c>
      <c r="J12" s="24">
        <v>0</v>
      </c>
      <c r="K12" s="24">
        <v>40</v>
      </c>
      <c r="L12" s="24"/>
      <c r="M12" s="24"/>
    </row>
    <row r="13" spans="1:13" ht="15.95" customHeight="1" x14ac:dyDescent="0.2">
      <c r="A13" s="10" t="s">
        <v>115</v>
      </c>
      <c r="B13" s="38">
        <v>8370</v>
      </c>
      <c r="C13" s="24">
        <v>466</v>
      </c>
      <c r="D13" s="24">
        <v>54</v>
      </c>
      <c r="E13" s="24">
        <v>0</v>
      </c>
      <c r="F13" s="24">
        <v>0</v>
      </c>
      <c r="G13" s="24">
        <v>0</v>
      </c>
      <c r="H13" s="24">
        <v>411</v>
      </c>
      <c r="I13" s="24">
        <v>7905</v>
      </c>
      <c r="J13" s="24">
        <v>0</v>
      </c>
      <c r="K13" s="24">
        <v>0</v>
      </c>
      <c r="L13" s="24"/>
      <c r="M13" s="24"/>
    </row>
    <row r="14" spans="1:13" ht="15.95" customHeight="1" x14ac:dyDescent="0.2">
      <c r="A14" s="10" t="s">
        <v>116</v>
      </c>
      <c r="B14" s="38">
        <v>26856</v>
      </c>
      <c r="C14" s="24">
        <v>10787</v>
      </c>
      <c r="D14" s="24">
        <v>3528</v>
      </c>
      <c r="E14" s="24">
        <v>858</v>
      </c>
      <c r="F14" s="24">
        <v>0</v>
      </c>
      <c r="G14" s="24">
        <v>0</v>
      </c>
      <c r="H14" s="24">
        <v>6401</v>
      </c>
      <c r="I14" s="24">
        <v>15884</v>
      </c>
      <c r="J14" s="24">
        <v>76</v>
      </c>
      <c r="K14" s="24">
        <v>108</v>
      </c>
      <c r="L14" s="24"/>
      <c r="M14" s="24"/>
    </row>
    <row r="15" spans="1:13" ht="15.95" customHeight="1" x14ac:dyDescent="0.2">
      <c r="A15" s="10" t="s">
        <v>117</v>
      </c>
      <c r="B15" s="38">
        <v>16471</v>
      </c>
      <c r="C15" s="24">
        <v>2736</v>
      </c>
      <c r="D15" s="24">
        <v>318</v>
      </c>
      <c r="E15" s="24">
        <v>0</v>
      </c>
      <c r="F15" s="24">
        <v>0</v>
      </c>
      <c r="G15" s="24">
        <v>0</v>
      </c>
      <c r="H15" s="24">
        <v>2418</v>
      </c>
      <c r="I15" s="24">
        <v>13735</v>
      </c>
      <c r="J15" s="24">
        <v>0</v>
      </c>
      <c r="K15" s="24">
        <v>0</v>
      </c>
      <c r="L15" s="24"/>
      <c r="M15" s="24"/>
    </row>
    <row r="16" spans="1:13" ht="15.95" customHeight="1" x14ac:dyDescent="0.2">
      <c r="A16" s="10" t="s">
        <v>118</v>
      </c>
      <c r="B16" s="38">
        <v>73865</v>
      </c>
      <c r="C16" s="24">
        <v>33262</v>
      </c>
      <c r="D16" s="24">
        <v>8993</v>
      </c>
      <c r="E16" s="24">
        <v>1347</v>
      </c>
      <c r="F16" s="24">
        <v>20</v>
      </c>
      <c r="G16" s="24">
        <v>610</v>
      </c>
      <c r="H16" s="24">
        <v>22292</v>
      </c>
      <c r="I16" s="24">
        <v>40236</v>
      </c>
      <c r="J16" s="24">
        <v>25</v>
      </c>
      <c r="K16" s="24">
        <v>342</v>
      </c>
      <c r="L16" s="24"/>
      <c r="M16" s="24"/>
    </row>
    <row r="17" spans="1:13" ht="15.95" customHeight="1" x14ac:dyDescent="0.2">
      <c r="A17" s="10" t="s">
        <v>119</v>
      </c>
      <c r="B17" s="38">
        <v>79730</v>
      </c>
      <c r="C17" s="24">
        <v>36417</v>
      </c>
      <c r="D17" s="24">
        <v>5542</v>
      </c>
      <c r="E17" s="24">
        <v>3597</v>
      </c>
      <c r="F17" s="24">
        <v>1096</v>
      </c>
      <c r="G17" s="24">
        <v>411</v>
      </c>
      <c r="H17" s="24">
        <v>25771</v>
      </c>
      <c r="I17" s="24">
        <v>42496</v>
      </c>
      <c r="J17" s="24">
        <v>171</v>
      </c>
      <c r="K17" s="24">
        <v>646</v>
      </c>
      <c r="L17" s="24"/>
      <c r="M17" s="24"/>
    </row>
    <row r="18" spans="1:13" ht="15.95" customHeight="1" x14ac:dyDescent="0.2">
      <c r="A18" s="10" t="s">
        <v>120</v>
      </c>
      <c r="B18" s="38">
        <v>91103</v>
      </c>
      <c r="C18" s="24">
        <v>31337</v>
      </c>
      <c r="D18" s="24">
        <v>3512</v>
      </c>
      <c r="E18" s="24">
        <v>1325</v>
      </c>
      <c r="F18" s="24">
        <v>71</v>
      </c>
      <c r="G18" s="24">
        <v>291</v>
      </c>
      <c r="H18" s="24">
        <v>26137</v>
      </c>
      <c r="I18" s="24">
        <v>59609</v>
      </c>
      <c r="J18" s="24">
        <v>74</v>
      </c>
      <c r="K18" s="24">
        <v>83</v>
      </c>
      <c r="L18" s="24"/>
      <c r="M18" s="24"/>
    </row>
    <row r="19" spans="1:13" ht="15.95" customHeight="1" x14ac:dyDescent="0.2">
      <c r="A19" s="10" t="s">
        <v>121</v>
      </c>
      <c r="B19" s="38">
        <v>50250</v>
      </c>
      <c r="C19" s="24">
        <v>13555</v>
      </c>
      <c r="D19" s="24">
        <v>1643</v>
      </c>
      <c r="E19" s="24">
        <v>2197</v>
      </c>
      <c r="F19" s="24">
        <v>0</v>
      </c>
      <c r="G19" s="24">
        <v>243</v>
      </c>
      <c r="H19" s="24">
        <v>9471</v>
      </c>
      <c r="I19" s="24">
        <v>36369</v>
      </c>
      <c r="J19" s="24">
        <v>0</v>
      </c>
      <c r="K19" s="24">
        <v>327</v>
      </c>
      <c r="L19" s="24"/>
      <c r="M19" s="24"/>
    </row>
    <row r="20" spans="1:13" ht="15.95" customHeight="1" x14ac:dyDescent="0.2">
      <c r="A20" s="10" t="s">
        <v>4</v>
      </c>
      <c r="B20" s="38">
        <v>308424</v>
      </c>
      <c r="C20" s="24">
        <v>127931</v>
      </c>
      <c r="D20" s="24">
        <v>23419</v>
      </c>
      <c r="E20" s="24">
        <v>9324</v>
      </c>
      <c r="F20" s="24">
        <v>1188</v>
      </c>
      <c r="G20" s="24">
        <v>1555</v>
      </c>
      <c r="H20" s="24">
        <v>92445</v>
      </c>
      <c r="I20" s="24">
        <v>177625</v>
      </c>
      <c r="J20" s="24">
        <v>1336</v>
      </c>
      <c r="K20" s="24">
        <v>1532</v>
      </c>
      <c r="L20" s="24"/>
      <c r="M20" s="24"/>
    </row>
    <row r="21" spans="1:13" ht="15.95" customHeight="1" x14ac:dyDescent="0.2">
      <c r="A21" s="10" t="s">
        <v>5</v>
      </c>
      <c r="B21" s="38">
        <v>50556</v>
      </c>
      <c r="C21" s="24">
        <v>2192</v>
      </c>
      <c r="D21" s="24">
        <v>231</v>
      </c>
      <c r="E21" s="24">
        <v>0</v>
      </c>
      <c r="F21" s="24">
        <v>0</v>
      </c>
      <c r="G21" s="24">
        <v>0</v>
      </c>
      <c r="H21" s="24">
        <v>1961</v>
      </c>
      <c r="I21" s="24">
        <v>48340</v>
      </c>
      <c r="J21" s="24">
        <v>0</v>
      </c>
      <c r="K21" s="24">
        <v>24</v>
      </c>
      <c r="L21" s="24"/>
      <c r="M21" s="24"/>
    </row>
    <row r="22" spans="1:13" ht="15.95" customHeight="1" x14ac:dyDescent="0.2">
      <c r="A22" s="10" t="s">
        <v>6</v>
      </c>
      <c r="B22" s="38">
        <v>193736</v>
      </c>
      <c r="C22" s="24">
        <v>66470</v>
      </c>
      <c r="D22" s="24">
        <v>13381</v>
      </c>
      <c r="E22" s="24">
        <v>5225</v>
      </c>
      <c r="F22" s="24">
        <v>1117</v>
      </c>
      <c r="G22" s="24">
        <v>189</v>
      </c>
      <c r="H22" s="24">
        <v>46559</v>
      </c>
      <c r="I22" s="24">
        <v>126292</v>
      </c>
      <c r="J22" s="24">
        <v>195</v>
      </c>
      <c r="K22" s="24">
        <v>778</v>
      </c>
      <c r="L22" s="24"/>
      <c r="M22" s="24"/>
    </row>
    <row r="23" spans="1:13" ht="15.95" customHeight="1" x14ac:dyDescent="0.2">
      <c r="A23" s="10" t="s">
        <v>7</v>
      </c>
      <c r="B23" s="38">
        <v>165245</v>
      </c>
      <c r="C23" s="24">
        <v>63653</v>
      </c>
      <c r="D23" s="24">
        <v>10269</v>
      </c>
      <c r="E23" s="24">
        <v>4100</v>
      </c>
      <c r="F23" s="24">
        <v>71</v>
      </c>
      <c r="G23" s="24">
        <v>1366</v>
      </c>
      <c r="H23" s="24">
        <v>47848</v>
      </c>
      <c r="I23" s="24">
        <v>99673</v>
      </c>
      <c r="J23" s="24">
        <v>1141</v>
      </c>
      <c r="K23" s="24">
        <v>777</v>
      </c>
      <c r="L23" s="24"/>
      <c r="M23" s="24"/>
    </row>
    <row r="24" spans="1:13" ht="15.95" customHeight="1" x14ac:dyDescent="0.2">
      <c r="A24" s="10" t="s">
        <v>8</v>
      </c>
      <c r="B24" s="38">
        <v>34657</v>
      </c>
      <c r="C24" s="24">
        <v>18938</v>
      </c>
      <c r="D24" s="24">
        <v>4973</v>
      </c>
      <c r="E24" s="24">
        <v>891</v>
      </c>
      <c r="F24" s="24">
        <v>975</v>
      </c>
      <c r="G24" s="24">
        <v>189</v>
      </c>
      <c r="H24" s="24">
        <v>11911</v>
      </c>
      <c r="I24" s="24">
        <v>15108</v>
      </c>
      <c r="J24" s="24">
        <v>182</v>
      </c>
      <c r="K24" s="24">
        <v>428</v>
      </c>
      <c r="L24" s="24"/>
      <c r="M24" s="24"/>
    </row>
    <row r="25" spans="1:13" ht="15.95" customHeight="1" x14ac:dyDescent="0.2">
      <c r="A25" s="10" t="s">
        <v>9</v>
      </c>
      <c r="B25" s="38">
        <v>31100</v>
      </c>
      <c r="C25" s="24">
        <v>5825</v>
      </c>
      <c r="D25" s="24">
        <v>615</v>
      </c>
      <c r="E25" s="24">
        <v>0</v>
      </c>
      <c r="F25" s="24">
        <v>0</v>
      </c>
      <c r="G25" s="24">
        <v>0</v>
      </c>
      <c r="H25" s="24">
        <v>5210</v>
      </c>
      <c r="I25" s="24">
        <v>25275</v>
      </c>
      <c r="J25" s="24">
        <v>0</v>
      </c>
      <c r="K25" s="24">
        <v>0</v>
      </c>
      <c r="L25" s="24"/>
      <c r="M25" s="24"/>
    </row>
    <row r="26" spans="1:13" ht="15.95" customHeight="1" x14ac:dyDescent="0.2">
      <c r="A26" s="10" t="s">
        <v>10</v>
      </c>
      <c r="B26" s="38">
        <v>46275</v>
      </c>
      <c r="C26" s="24">
        <v>14654</v>
      </c>
      <c r="D26" s="24">
        <v>1874</v>
      </c>
      <c r="E26" s="24">
        <v>1292</v>
      </c>
      <c r="F26" s="24">
        <v>0</v>
      </c>
      <c r="G26" s="24">
        <v>0</v>
      </c>
      <c r="H26" s="24">
        <v>11488</v>
      </c>
      <c r="I26" s="24">
        <v>31409</v>
      </c>
      <c r="J26" s="24">
        <v>13</v>
      </c>
      <c r="K26" s="24">
        <v>198</v>
      </c>
      <c r="L26" s="24"/>
      <c r="M26" s="24"/>
    </row>
    <row r="27" spans="1:13" ht="15.95" customHeight="1" x14ac:dyDescent="0.2">
      <c r="A27" s="10" t="s">
        <v>11</v>
      </c>
      <c r="B27" s="38">
        <v>36493</v>
      </c>
      <c r="C27" s="24">
        <v>0</v>
      </c>
      <c r="D27" s="24">
        <v>0</v>
      </c>
      <c r="E27" s="24">
        <v>0</v>
      </c>
      <c r="F27" s="24">
        <v>0</v>
      </c>
      <c r="G27" s="24">
        <v>0</v>
      </c>
      <c r="H27" s="24">
        <v>0</v>
      </c>
      <c r="I27" s="24">
        <v>36493</v>
      </c>
      <c r="J27" s="24">
        <v>0</v>
      </c>
      <c r="K27" s="24">
        <v>0</v>
      </c>
      <c r="L27" s="24"/>
      <c r="M27" s="24"/>
    </row>
    <row r="28" spans="1:13" ht="15.95" customHeight="1" x14ac:dyDescent="0.2">
      <c r="A28" s="10" t="s">
        <v>12</v>
      </c>
      <c r="B28" s="38">
        <v>45212</v>
      </c>
      <c r="C28" s="24">
        <v>27052</v>
      </c>
      <c r="D28" s="24">
        <v>5919</v>
      </c>
      <c r="E28" s="24">
        <v>3042</v>
      </c>
      <c r="F28" s="24">
        <v>142</v>
      </c>
      <c r="G28" s="24">
        <v>0</v>
      </c>
      <c r="H28" s="24">
        <v>17950</v>
      </c>
      <c r="I28" s="24">
        <v>18008</v>
      </c>
      <c r="J28" s="24">
        <v>0</v>
      </c>
      <c r="K28" s="24">
        <v>152</v>
      </c>
      <c r="L28" s="24"/>
      <c r="M28" s="24"/>
    </row>
    <row r="29" spans="1:13" ht="15.95" customHeight="1" x14ac:dyDescent="0.2">
      <c r="A29" s="10" t="s">
        <v>13</v>
      </c>
      <c r="B29" s="38">
        <v>44595</v>
      </c>
      <c r="C29" s="24">
        <v>20440</v>
      </c>
      <c r="D29" s="24">
        <v>4735</v>
      </c>
      <c r="E29" s="24">
        <v>794</v>
      </c>
      <c r="F29" s="24">
        <v>0</v>
      </c>
      <c r="G29" s="24">
        <v>610</v>
      </c>
      <c r="H29" s="24">
        <v>14301</v>
      </c>
      <c r="I29" s="24">
        <v>23177</v>
      </c>
      <c r="J29" s="24">
        <v>751</v>
      </c>
      <c r="K29" s="24">
        <v>228</v>
      </c>
      <c r="L29" s="24"/>
      <c r="M29" s="24"/>
    </row>
    <row r="30" spans="1:13" ht="15.95" customHeight="1" x14ac:dyDescent="0.2">
      <c r="A30" s="10" t="s">
        <v>14</v>
      </c>
      <c r="B30" s="38">
        <v>27218</v>
      </c>
      <c r="C30" s="24">
        <v>10691</v>
      </c>
      <c r="D30" s="24">
        <v>1263</v>
      </c>
      <c r="E30" s="24">
        <v>0</v>
      </c>
      <c r="F30" s="24">
        <v>71</v>
      </c>
      <c r="G30" s="24">
        <v>513</v>
      </c>
      <c r="H30" s="24">
        <v>8844</v>
      </c>
      <c r="I30" s="24">
        <v>16035</v>
      </c>
      <c r="J30" s="24">
        <v>308</v>
      </c>
      <c r="K30" s="24">
        <v>184</v>
      </c>
      <c r="L30" s="24"/>
      <c r="M30" s="24"/>
    </row>
    <row r="31" spans="1:13" ht="15.95" customHeight="1" x14ac:dyDescent="0.2">
      <c r="A31" s="10" t="s">
        <v>15</v>
      </c>
      <c r="B31" s="38">
        <v>31129</v>
      </c>
      <c r="C31" s="24">
        <v>13940</v>
      </c>
      <c r="D31" s="24">
        <v>1694</v>
      </c>
      <c r="E31" s="24">
        <v>2332</v>
      </c>
      <c r="F31" s="24">
        <v>0</v>
      </c>
      <c r="G31" s="24">
        <v>0</v>
      </c>
      <c r="H31" s="24">
        <v>9915</v>
      </c>
      <c r="I31" s="24">
        <v>16877</v>
      </c>
      <c r="J31" s="24">
        <v>0</v>
      </c>
      <c r="K31" s="24">
        <v>311</v>
      </c>
      <c r="L31" s="24"/>
      <c r="M31" s="24"/>
    </row>
    <row r="32" spans="1:13" ht="15.95" customHeight="1" x14ac:dyDescent="0.2">
      <c r="A32" s="10" t="s">
        <v>16</v>
      </c>
      <c r="B32" s="38">
        <v>35100</v>
      </c>
      <c r="C32" s="24">
        <v>14915</v>
      </c>
      <c r="D32" s="24">
        <v>1897</v>
      </c>
      <c r="E32" s="24">
        <v>974</v>
      </c>
      <c r="F32" s="24">
        <v>0</v>
      </c>
      <c r="G32" s="24">
        <v>243</v>
      </c>
      <c r="H32" s="24">
        <v>11801</v>
      </c>
      <c r="I32" s="24">
        <v>20082</v>
      </c>
      <c r="J32" s="24">
        <v>82</v>
      </c>
      <c r="K32" s="24">
        <v>21</v>
      </c>
      <c r="L32" s="24"/>
      <c r="M32" s="24"/>
    </row>
    <row r="33" spans="1:13" ht="15.95" customHeight="1" x14ac:dyDescent="0.2">
      <c r="A33" s="10" t="s">
        <v>17</v>
      </c>
      <c r="B33" s="38">
        <v>27202</v>
      </c>
      <c r="C33" s="24">
        <v>3667</v>
      </c>
      <c r="D33" s="24">
        <v>681</v>
      </c>
      <c r="E33" s="24">
        <v>0</v>
      </c>
      <c r="F33" s="24">
        <v>0</v>
      </c>
      <c r="G33" s="24">
        <v>0</v>
      </c>
      <c r="H33" s="24">
        <v>2987</v>
      </c>
      <c r="I33" s="24">
        <v>23502</v>
      </c>
      <c r="J33" s="24">
        <v>0</v>
      </c>
      <c r="K33" s="24">
        <v>33</v>
      </c>
      <c r="L33" s="24"/>
      <c r="M33" s="24"/>
    </row>
    <row r="34" spans="1:13" ht="15.95" customHeight="1" x14ac:dyDescent="0.2">
      <c r="A34" s="19"/>
      <c r="B34" s="34"/>
      <c r="C34" s="34"/>
      <c r="D34" s="19"/>
      <c r="E34" s="19"/>
      <c r="F34" s="19"/>
      <c r="G34" s="19"/>
      <c r="H34" s="19"/>
      <c r="I34" s="19"/>
      <c r="J34" s="19"/>
      <c r="K34" s="19"/>
      <c r="L34" s="19"/>
      <c r="M34" s="19"/>
    </row>
    <row r="35" spans="1:13" ht="15.95" customHeight="1" x14ac:dyDescent="0.2">
      <c r="A35" s="25" t="s">
        <v>372</v>
      </c>
      <c r="B35" s="10"/>
    </row>
    <row r="36" spans="1:13" ht="15.95" customHeight="1" x14ac:dyDescent="0.2"/>
    <row r="37" spans="1:13" ht="15.95" customHeight="1" x14ac:dyDescent="0.2">
      <c r="A37" s="16"/>
    </row>
    <row r="38" spans="1:13" ht="15.95" customHeight="1" x14ac:dyDescent="0.2"/>
    <row r="39" spans="1:13" ht="15.95" customHeight="1" x14ac:dyDescent="0.2"/>
  </sheetData>
  <phoneticPr fontId="5" type="noConversion"/>
  <hyperlinks>
    <hyperlink ref="A3" location="Inhalt!A1" display="&lt;&lt;&lt; Inhalt" xr:uid="{9C20149D-05BD-45E6-B534-473A5C5C1121}"/>
    <hyperlink ref="A35" location="Metadaten!A1" display="&lt;&lt;&lt; Metadaten" xr:uid="{FF77A247-D1DC-4804-94D3-25BCDE553D48}"/>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1 Anerkannte Landwirtschaftsbetriebe</oddHeader>
    <oddFooter>&amp;L&amp;"Times New Roman,Standard"&amp;4&amp;Z&amp;F &amp;A&amp;C&amp;"Times New Roman,Standard"&amp;P/&amp;N&amp;R&amp;"Times New Roman,Standard"&amp;D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9"/>
  <sheetViews>
    <sheetView zoomScaleNormal="100" workbookViewId="0"/>
  </sheetViews>
  <sheetFormatPr baseColWidth="10" defaultColWidth="11.42578125" defaultRowHeight="12.75" x14ac:dyDescent="0.2"/>
  <cols>
    <col min="1" max="1" width="14.85546875" style="10" customWidth="1"/>
    <col min="2" max="2" width="25.140625" style="17" bestFit="1" customWidth="1"/>
    <col min="3" max="3" width="7.140625" style="17" customWidth="1"/>
    <col min="4" max="4" width="8" style="17" bestFit="1" customWidth="1"/>
    <col min="5" max="5" width="10.28515625" style="17" bestFit="1" customWidth="1"/>
    <col min="6" max="6" width="12" style="17" bestFit="1" customWidth="1"/>
    <col min="7" max="7" width="7.85546875" style="17" bestFit="1" customWidth="1"/>
    <col min="8" max="8" width="15" style="17" bestFit="1" customWidth="1"/>
    <col min="9" max="9" width="12.5703125" style="17" bestFit="1" customWidth="1"/>
    <col min="10" max="10" width="12.42578125" style="17" bestFit="1" customWidth="1"/>
    <col min="11" max="11" width="20.5703125" style="17" bestFit="1" customWidth="1"/>
    <col min="12" max="12" width="9.140625" style="17" bestFit="1" customWidth="1"/>
    <col min="13" max="13" width="6.85546875" style="17" bestFit="1" customWidth="1"/>
    <col min="14" max="16384" width="11.42578125" style="17"/>
  </cols>
  <sheetData>
    <row r="1" spans="1:13" s="15" customFormat="1" ht="18" customHeight="1" x14ac:dyDescent="0.2">
      <c r="A1" s="14" t="s">
        <v>451</v>
      </c>
      <c r="B1" s="14"/>
      <c r="C1" s="14"/>
      <c r="D1" s="14"/>
      <c r="E1" s="14"/>
      <c r="F1" s="14"/>
      <c r="G1" s="14"/>
      <c r="H1" s="14"/>
      <c r="I1" s="14"/>
      <c r="J1" s="14"/>
      <c r="K1" s="14"/>
      <c r="L1" s="14"/>
      <c r="M1" s="14"/>
    </row>
    <row r="2" spans="1:13" s="15" customFormat="1" ht="15.95" customHeight="1" x14ac:dyDescent="0.2">
      <c r="A2" s="18"/>
      <c r="B2" s="14"/>
      <c r="C2" s="14"/>
      <c r="D2" s="14"/>
      <c r="E2" s="14"/>
      <c r="F2" s="14"/>
      <c r="G2" s="14"/>
      <c r="H2" s="14"/>
      <c r="I2" s="14"/>
      <c r="J2" s="14"/>
      <c r="K2" s="14"/>
      <c r="L2" s="14"/>
      <c r="M2" s="14"/>
    </row>
    <row r="3" spans="1:13" s="15" customFormat="1" ht="15.95" customHeight="1" x14ac:dyDescent="0.2">
      <c r="A3" s="25" t="s">
        <v>371</v>
      </c>
      <c r="B3" s="14"/>
      <c r="C3" s="14"/>
      <c r="D3" s="14"/>
      <c r="E3" s="14"/>
      <c r="F3" s="14"/>
      <c r="G3" s="14"/>
      <c r="H3" s="14"/>
      <c r="I3" s="14"/>
      <c r="J3" s="14"/>
      <c r="K3" s="14"/>
      <c r="L3" s="14"/>
      <c r="M3" s="14"/>
    </row>
    <row r="4" spans="1:13" ht="15.95" customHeight="1" x14ac:dyDescent="0.2">
      <c r="A4" s="32"/>
      <c r="B4" s="32"/>
      <c r="C4" s="16"/>
      <c r="D4" s="16"/>
      <c r="E4" s="16"/>
      <c r="F4" s="16"/>
      <c r="G4" s="16"/>
      <c r="H4" s="16"/>
      <c r="I4" s="16"/>
      <c r="J4" s="16"/>
      <c r="K4" s="16"/>
      <c r="L4" s="16"/>
      <c r="M4" s="16"/>
    </row>
    <row r="5" spans="1:13" ht="15.95" customHeight="1" x14ac:dyDescent="0.2">
      <c r="A5" s="17" t="s">
        <v>93</v>
      </c>
      <c r="B5" s="16"/>
      <c r="C5" s="16"/>
      <c r="D5" s="16"/>
      <c r="E5" s="16"/>
      <c r="G5" s="16"/>
      <c r="L5" s="16"/>
      <c r="M5" s="16"/>
    </row>
    <row r="6" spans="1:13" ht="15.95" customHeight="1" x14ac:dyDescent="0.2"/>
    <row r="7" spans="1:13" ht="15.95" customHeight="1" x14ac:dyDescent="0.2">
      <c r="B7" s="36" t="s">
        <v>110</v>
      </c>
      <c r="C7" s="37" t="s">
        <v>18</v>
      </c>
      <c r="D7" s="37"/>
      <c r="E7" s="37"/>
      <c r="F7" s="37"/>
      <c r="G7" s="37"/>
      <c r="H7" s="37"/>
      <c r="I7" s="37" t="s">
        <v>134</v>
      </c>
      <c r="J7" s="37" t="s">
        <v>19</v>
      </c>
      <c r="K7" s="37" t="s">
        <v>20</v>
      </c>
      <c r="L7" s="16"/>
      <c r="M7" s="16"/>
    </row>
    <row r="8" spans="1:13" ht="15.95" customHeight="1" x14ac:dyDescent="0.2">
      <c r="A8" s="20"/>
      <c r="B8" s="36"/>
      <c r="C8" s="41"/>
      <c r="D8" s="41" t="s">
        <v>21</v>
      </c>
      <c r="E8" s="41" t="s">
        <v>22</v>
      </c>
      <c r="F8" s="37" t="s">
        <v>133</v>
      </c>
      <c r="G8" s="37" t="s">
        <v>81</v>
      </c>
      <c r="H8" s="37" t="s">
        <v>23</v>
      </c>
      <c r="I8" s="37"/>
      <c r="J8" s="37"/>
      <c r="K8" s="37"/>
      <c r="L8" s="27"/>
      <c r="M8" s="27"/>
    </row>
    <row r="9" spans="1:13" ht="15.95" customHeight="1" x14ac:dyDescent="0.2">
      <c r="A9" s="10" t="s">
        <v>3</v>
      </c>
      <c r="B9" s="39">
        <v>97</v>
      </c>
      <c r="C9" s="24">
        <v>72</v>
      </c>
      <c r="D9" s="24">
        <v>51</v>
      </c>
      <c r="E9" s="24">
        <v>29</v>
      </c>
      <c r="F9" s="24">
        <v>4</v>
      </c>
      <c r="G9" s="24">
        <v>6</v>
      </c>
      <c r="H9" s="24">
        <v>71</v>
      </c>
      <c r="I9" s="24">
        <v>97</v>
      </c>
      <c r="J9" s="24">
        <v>10</v>
      </c>
      <c r="K9" s="24">
        <v>36</v>
      </c>
      <c r="L9" s="24"/>
      <c r="M9" s="24"/>
    </row>
    <row r="10" spans="1:13" ht="15.95" customHeight="1" x14ac:dyDescent="0.2">
      <c r="A10" s="11" t="s">
        <v>132</v>
      </c>
      <c r="B10" s="38">
        <v>3</v>
      </c>
      <c r="C10" s="24">
        <v>0</v>
      </c>
      <c r="D10" s="24">
        <v>0</v>
      </c>
      <c r="E10" s="24">
        <v>0</v>
      </c>
      <c r="F10" s="24">
        <v>0</v>
      </c>
      <c r="G10" s="24">
        <v>0</v>
      </c>
      <c r="H10" s="24">
        <v>0</v>
      </c>
      <c r="I10" s="24">
        <v>3</v>
      </c>
      <c r="J10" s="24">
        <v>2</v>
      </c>
      <c r="K10" s="24">
        <v>0</v>
      </c>
      <c r="L10" s="24"/>
      <c r="M10" s="24"/>
    </row>
    <row r="11" spans="1:13" ht="15.95" customHeight="1" x14ac:dyDescent="0.2">
      <c r="A11" s="13" t="s">
        <v>113</v>
      </c>
      <c r="B11" s="38">
        <v>9</v>
      </c>
      <c r="C11" s="24">
        <v>3</v>
      </c>
      <c r="D11" s="24">
        <v>0</v>
      </c>
      <c r="E11" s="24">
        <v>0</v>
      </c>
      <c r="F11" s="24">
        <v>0</v>
      </c>
      <c r="G11" s="24">
        <v>0</v>
      </c>
      <c r="H11" s="24">
        <v>3</v>
      </c>
      <c r="I11" s="24">
        <v>9</v>
      </c>
      <c r="J11" s="24">
        <v>2</v>
      </c>
      <c r="K11" s="24">
        <v>1</v>
      </c>
      <c r="L11" s="24"/>
      <c r="M11" s="24"/>
    </row>
    <row r="12" spans="1:13" ht="15.95" customHeight="1" x14ac:dyDescent="0.2">
      <c r="A12" s="13" t="s">
        <v>114</v>
      </c>
      <c r="B12" s="38">
        <v>3</v>
      </c>
      <c r="C12" s="24">
        <v>2</v>
      </c>
      <c r="D12" s="24">
        <v>1</v>
      </c>
      <c r="E12" s="24">
        <v>0</v>
      </c>
      <c r="F12" s="24">
        <v>0</v>
      </c>
      <c r="G12" s="24">
        <v>0</v>
      </c>
      <c r="H12" s="24">
        <v>2</v>
      </c>
      <c r="I12" s="24">
        <v>3</v>
      </c>
      <c r="J12" s="24">
        <v>0</v>
      </c>
      <c r="K12" s="24">
        <v>2</v>
      </c>
      <c r="L12" s="24"/>
      <c r="M12" s="24"/>
    </row>
    <row r="13" spans="1:13" ht="15.95" customHeight="1" x14ac:dyDescent="0.2">
      <c r="A13" s="10" t="s">
        <v>115</v>
      </c>
      <c r="B13" s="38">
        <v>5</v>
      </c>
      <c r="C13" s="24">
        <v>3</v>
      </c>
      <c r="D13" s="24">
        <v>2</v>
      </c>
      <c r="E13" s="24">
        <v>0</v>
      </c>
      <c r="F13" s="24">
        <v>0</v>
      </c>
      <c r="G13" s="24">
        <v>0</v>
      </c>
      <c r="H13" s="24">
        <v>3</v>
      </c>
      <c r="I13" s="24">
        <v>5</v>
      </c>
      <c r="J13" s="24">
        <v>0</v>
      </c>
      <c r="K13" s="24">
        <v>0</v>
      </c>
      <c r="L13" s="24"/>
      <c r="M13" s="24"/>
    </row>
    <row r="14" spans="1:13" ht="15.95" customHeight="1" x14ac:dyDescent="0.2">
      <c r="A14" s="10" t="s">
        <v>116</v>
      </c>
      <c r="B14" s="38">
        <v>12</v>
      </c>
      <c r="C14" s="24">
        <v>10</v>
      </c>
      <c r="D14" s="24">
        <v>7</v>
      </c>
      <c r="E14" s="24">
        <v>4</v>
      </c>
      <c r="F14" s="24">
        <v>0</v>
      </c>
      <c r="G14" s="24">
        <v>0</v>
      </c>
      <c r="H14" s="24">
        <v>9</v>
      </c>
      <c r="I14" s="24">
        <v>12</v>
      </c>
      <c r="J14" s="24">
        <v>1</v>
      </c>
      <c r="K14" s="24">
        <v>2</v>
      </c>
      <c r="L14" s="24"/>
      <c r="M14" s="24"/>
    </row>
    <row r="15" spans="1:13" ht="15.95" customHeight="1" x14ac:dyDescent="0.2">
      <c r="A15" s="10" t="s">
        <v>117</v>
      </c>
      <c r="B15" s="38">
        <v>6</v>
      </c>
      <c r="C15" s="24">
        <v>3</v>
      </c>
      <c r="D15" s="24">
        <v>1</v>
      </c>
      <c r="E15" s="24">
        <v>0</v>
      </c>
      <c r="F15" s="24">
        <v>0</v>
      </c>
      <c r="G15" s="24">
        <v>0</v>
      </c>
      <c r="H15" s="24">
        <v>3</v>
      </c>
      <c r="I15" s="24">
        <v>6</v>
      </c>
      <c r="J15" s="24">
        <v>0</v>
      </c>
      <c r="K15" s="24">
        <v>0</v>
      </c>
      <c r="L15" s="24"/>
      <c r="M15" s="24"/>
    </row>
    <row r="16" spans="1:13" ht="15.95" customHeight="1" x14ac:dyDescent="0.2">
      <c r="A16" s="10" t="s">
        <v>118</v>
      </c>
      <c r="B16" s="38">
        <v>21</v>
      </c>
      <c r="C16" s="24">
        <v>17</v>
      </c>
      <c r="D16" s="24">
        <v>14</v>
      </c>
      <c r="E16" s="24">
        <v>8</v>
      </c>
      <c r="F16" s="24">
        <v>1</v>
      </c>
      <c r="G16" s="24">
        <v>2</v>
      </c>
      <c r="H16" s="24">
        <v>17</v>
      </c>
      <c r="I16" s="24">
        <v>21</v>
      </c>
      <c r="J16" s="24">
        <v>2</v>
      </c>
      <c r="K16" s="24">
        <v>10</v>
      </c>
      <c r="L16" s="24"/>
      <c r="M16" s="24"/>
    </row>
    <row r="17" spans="1:13" ht="15.95" customHeight="1" x14ac:dyDescent="0.2">
      <c r="A17" s="10" t="s">
        <v>119</v>
      </c>
      <c r="B17" s="38">
        <v>18</v>
      </c>
      <c r="C17" s="24">
        <v>16</v>
      </c>
      <c r="D17" s="24">
        <v>14</v>
      </c>
      <c r="E17" s="24">
        <v>11</v>
      </c>
      <c r="F17" s="24">
        <v>2</v>
      </c>
      <c r="G17" s="24">
        <v>2</v>
      </c>
      <c r="H17" s="24">
        <v>16</v>
      </c>
      <c r="I17" s="24">
        <v>18</v>
      </c>
      <c r="J17" s="24">
        <v>1</v>
      </c>
      <c r="K17" s="24">
        <v>11</v>
      </c>
      <c r="L17" s="24"/>
      <c r="M17" s="24"/>
    </row>
    <row r="18" spans="1:13" ht="15.95" customHeight="1" x14ac:dyDescent="0.2">
      <c r="A18" s="10" t="s">
        <v>120</v>
      </c>
      <c r="B18" s="38">
        <v>15</v>
      </c>
      <c r="C18" s="24">
        <v>14</v>
      </c>
      <c r="D18" s="24">
        <v>9</v>
      </c>
      <c r="E18" s="24">
        <v>3</v>
      </c>
      <c r="F18" s="24">
        <v>1</v>
      </c>
      <c r="G18" s="24">
        <v>1</v>
      </c>
      <c r="H18" s="24">
        <v>14</v>
      </c>
      <c r="I18" s="24">
        <v>15</v>
      </c>
      <c r="J18" s="24">
        <v>2</v>
      </c>
      <c r="K18" s="24">
        <v>6</v>
      </c>
      <c r="L18" s="24"/>
      <c r="M18" s="24"/>
    </row>
    <row r="19" spans="1:13" ht="15.95" customHeight="1" x14ac:dyDescent="0.2">
      <c r="A19" s="10" t="s">
        <v>121</v>
      </c>
      <c r="B19" s="38">
        <v>5</v>
      </c>
      <c r="C19" s="24">
        <v>4</v>
      </c>
      <c r="D19" s="24">
        <v>3</v>
      </c>
      <c r="E19" s="24">
        <v>3</v>
      </c>
      <c r="F19" s="24">
        <v>0</v>
      </c>
      <c r="G19" s="24">
        <v>1</v>
      </c>
      <c r="H19" s="24">
        <v>4</v>
      </c>
      <c r="I19" s="24">
        <v>5</v>
      </c>
      <c r="J19" s="24">
        <v>0</v>
      </c>
      <c r="K19" s="24">
        <v>4</v>
      </c>
      <c r="L19" s="24"/>
      <c r="M19" s="24"/>
    </row>
    <row r="20" spans="1:13" ht="15.95" customHeight="1" x14ac:dyDescent="0.2">
      <c r="A20" s="10" t="s">
        <v>4</v>
      </c>
      <c r="B20" s="38">
        <v>77</v>
      </c>
      <c r="C20" s="24">
        <v>69</v>
      </c>
      <c r="D20" s="24">
        <v>50</v>
      </c>
      <c r="E20" s="24">
        <v>29</v>
      </c>
      <c r="F20" s="24">
        <v>4</v>
      </c>
      <c r="G20" s="24">
        <v>6</v>
      </c>
      <c r="H20" s="24">
        <v>68</v>
      </c>
      <c r="I20" s="24">
        <v>77</v>
      </c>
      <c r="J20" s="24">
        <v>10</v>
      </c>
      <c r="K20" s="24">
        <v>34</v>
      </c>
      <c r="L20" s="24"/>
      <c r="M20" s="24"/>
    </row>
    <row r="21" spans="1:13" ht="15.95" customHeight="1" x14ac:dyDescent="0.2">
      <c r="A21" s="10" t="s">
        <v>5</v>
      </c>
      <c r="B21" s="38">
        <v>20</v>
      </c>
      <c r="C21" s="24">
        <v>3</v>
      </c>
      <c r="D21" s="24">
        <v>1</v>
      </c>
      <c r="E21" s="24">
        <v>0</v>
      </c>
      <c r="F21" s="24">
        <v>0</v>
      </c>
      <c r="G21" s="24">
        <v>0</v>
      </c>
      <c r="H21" s="24">
        <v>3</v>
      </c>
      <c r="I21" s="24">
        <v>20</v>
      </c>
      <c r="J21" s="24">
        <v>0</v>
      </c>
      <c r="K21" s="24">
        <v>2</v>
      </c>
      <c r="L21" s="24"/>
      <c r="M21" s="24"/>
    </row>
    <row r="22" spans="1:13" ht="15.95" customHeight="1" x14ac:dyDescent="0.2">
      <c r="A22" s="10" t="s">
        <v>6</v>
      </c>
      <c r="B22" s="38">
        <v>58</v>
      </c>
      <c r="C22" s="24">
        <v>38</v>
      </c>
      <c r="D22" s="24">
        <v>30</v>
      </c>
      <c r="E22" s="24">
        <v>18</v>
      </c>
      <c r="F22" s="24">
        <v>3</v>
      </c>
      <c r="G22" s="24">
        <v>1</v>
      </c>
      <c r="H22" s="24">
        <v>37</v>
      </c>
      <c r="I22" s="24">
        <v>58</v>
      </c>
      <c r="J22" s="24">
        <v>3</v>
      </c>
      <c r="K22" s="24">
        <v>14</v>
      </c>
      <c r="L22" s="24"/>
      <c r="M22" s="24"/>
    </row>
    <row r="23" spans="1:13" ht="15.95" customHeight="1" x14ac:dyDescent="0.2">
      <c r="A23" s="10" t="s">
        <v>7</v>
      </c>
      <c r="B23" s="38">
        <v>39</v>
      </c>
      <c r="C23" s="24">
        <v>34</v>
      </c>
      <c r="D23" s="24">
        <v>21</v>
      </c>
      <c r="E23" s="24">
        <v>11</v>
      </c>
      <c r="F23" s="24">
        <v>1</v>
      </c>
      <c r="G23" s="24">
        <v>5</v>
      </c>
      <c r="H23" s="24">
        <v>34</v>
      </c>
      <c r="I23" s="24">
        <v>39</v>
      </c>
      <c r="J23" s="24">
        <v>7</v>
      </c>
      <c r="K23" s="24">
        <v>22</v>
      </c>
      <c r="L23" s="24"/>
      <c r="M23" s="24"/>
    </row>
    <row r="24" spans="1:13" ht="15.95" customHeight="1" x14ac:dyDescent="0.2">
      <c r="A24" s="10" t="s">
        <v>8</v>
      </c>
      <c r="B24" s="38">
        <v>11</v>
      </c>
      <c r="C24" s="24">
        <v>11</v>
      </c>
      <c r="D24" s="24">
        <v>10</v>
      </c>
      <c r="E24" s="24">
        <v>3</v>
      </c>
      <c r="F24" s="24">
        <v>1</v>
      </c>
      <c r="G24" s="24">
        <v>1</v>
      </c>
      <c r="H24" s="24">
        <v>11</v>
      </c>
      <c r="I24" s="24">
        <v>11</v>
      </c>
      <c r="J24" s="24">
        <v>2</v>
      </c>
      <c r="K24" s="24">
        <v>2</v>
      </c>
      <c r="L24" s="24"/>
      <c r="M24" s="24"/>
    </row>
    <row r="25" spans="1:13" ht="15.95" customHeight="1" x14ac:dyDescent="0.2">
      <c r="A25" s="10" t="s">
        <v>9</v>
      </c>
      <c r="B25" s="38">
        <v>6</v>
      </c>
      <c r="C25" s="24">
        <v>5</v>
      </c>
      <c r="D25" s="24">
        <v>3</v>
      </c>
      <c r="E25" s="24">
        <v>0</v>
      </c>
      <c r="F25" s="24">
        <v>0</v>
      </c>
      <c r="G25" s="24">
        <v>0</v>
      </c>
      <c r="H25" s="24">
        <v>4</v>
      </c>
      <c r="I25" s="24">
        <v>6</v>
      </c>
      <c r="J25" s="24">
        <v>0</v>
      </c>
      <c r="K25" s="24">
        <v>0</v>
      </c>
      <c r="L25" s="24"/>
      <c r="M25" s="24"/>
    </row>
    <row r="26" spans="1:13" ht="15.95" customHeight="1" x14ac:dyDescent="0.2">
      <c r="A26" s="10" t="s">
        <v>10</v>
      </c>
      <c r="B26" s="38">
        <v>14</v>
      </c>
      <c r="C26" s="24">
        <v>12</v>
      </c>
      <c r="D26" s="24">
        <v>7</v>
      </c>
      <c r="E26" s="24">
        <v>8</v>
      </c>
      <c r="F26" s="24">
        <v>0</v>
      </c>
      <c r="G26" s="24">
        <v>0</v>
      </c>
      <c r="H26" s="24">
        <v>12</v>
      </c>
      <c r="I26" s="24">
        <v>14</v>
      </c>
      <c r="J26" s="24">
        <v>1</v>
      </c>
      <c r="K26" s="24">
        <v>6</v>
      </c>
      <c r="L26" s="24"/>
      <c r="M26" s="24"/>
    </row>
    <row r="27" spans="1:13" ht="15.95" customHeight="1" x14ac:dyDescent="0.2">
      <c r="A27" s="10" t="s">
        <v>11</v>
      </c>
      <c r="B27" s="38">
        <v>16</v>
      </c>
      <c r="C27" s="24">
        <v>0</v>
      </c>
      <c r="D27" s="24">
        <v>0</v>
      </c>
      <c r="E27" s="24">
        <v>0</v>
      </c>
      <c r="F27" s="24">
        <v>0</v>
      </c>
      <c r="G27" s="24">
        <v>0</v>
      </c>
      <c r="H27" s="24">
        <v>0</v>
      </c>
      <c r="I27" s="24">
        <v>16</v>
      </c>
      <c r="J27" s="24">
        <v>0</v>
      </c>
      <c r="K27" s="24">
        <v>0</v>
      </c>
      <c r="L27" s="24"/>
      <c r="M27" s="24"/>
    </row>
    <row r="28" spans="1:13" ht="15.95" customHeight="1" x14ac:dyDescent="0.2">
      <c r="A28" s="10" t="s">
        <v>12</v>
      </c>
      <c r="B28" s="38">
        <v>11</v>
      </c>
      <c r="C28" s="24">
        <v>10</v>
      </c>
      <c r="D28" s="24">
        <v>10</v>
      </c>
      <c r="E28" s="24">
        <v>7</v>
      </c>
      <c r="F28" s="24">
        <v>2</v>
      </c>
      <c r="G28" s="24">
        <v>0</v>
      </c>
      <c r="H28" s="24">
        <v>10</v>
      </c>
      <c r="I28" s="24">
        <v>11</v>
      </c>
      <c r="J28" s="24">
        <v>0</v>
      </c>
      <c r="K28" s="24">
        <v>6</v>
      </c>
      <c r="L28" s="24"/>
      <c r="M28" s="24"/>
    </row>
    <row r="29" spans="1:13" ht="15.95" customHeight="1" x14ac:dyDescent="0.2">
      <c r="A29" s="10" t="s">
        <v>13</v>
      </c>
      <c r="B29" s="38">
        <v>15</v>
      </c>
      <c r="C29" s="24">
        <v>12</v>
      </c>
      <c r="D29" s="24">
        <v>9</v>
      </c>
      <c r="E29" s="24">
        <v>5</v>
      </c>
      <c r="F29" s="24">
        <v>0</v>
      </c>
      <c r="G29" s="24">
        <v>2</v>
      </c>
      <c r="H29" s="24">
        <v>12</v>
      </c>
      <c r="I29" s="24">
        <v>15</v>
      </c>
      <c r="J29" s="24">
        <v>3</v>
      </c>
      <c r="K29" s="24">
        <v>7</v>
      </c>
      <c r="L29" s="24"/>
      <c r="M29" s="24"/>
    </row>
    <row r="30" spans="1:13" ht="15.95" customHeight="1" x14ac:dyDescent="0.2">
      <c r="A30" s="10" t="s">
        <v>14</v>
      </c>
      <c r="B30" s="38">
        <v>7</v>
      </c>
      <c r="C30" s="24">
        <v>6</v>
      </c>
      <c r="D30" s="24">
        <v>3</v>
      </c>
      <c r="E30" s="24">
        <v>0</v>
      </c>
      <c r="F30" s="24">
        <v>1</v>
      </c>
      <c r="G30" s="24">
        <v>2</v>
      </c>
      <c r="H30" s="24">
        <v>6</v>
      </c>
      <c r="I30" s="24">
        <v>7</v>
      </c>
      <c r="J30" s="24">
        <v>2</v>
      </c>
      <c r="K30" s="24">
        <v>6</v>
      </c>
      <c r="L30" s="24"/>
      <c r="M30" s="24"/>
    </row>
    <row r="31" spans="1:13" ht="15.95" customHeight="1" x14ac:dyDescent="0.2">
      <c r="A31" s="10" t="s">
        <v>15</v>
      </c>
      <c r="B31" s="38">
        <v>4</v>
      </c>
      <c r="C31" s="24">
        <v>4</v>
      </c>
      <c r="D31" s="24">
        <v>3</v>
      </c>
      <c r="E31" s="24">
        <v>3</v>
      </c>
      <c r="F31" s="24">
        <v>0</v>
      </c>
      <c r="G31" s="24">
        <v>0</v>
      </c>
      <c r="H31" s="24">
        <v>4</v>
      </c>
      <c r="I31" s="24">
        <v>4</v>
      </c>
      <c r="J31" s="24">
        <v>0</v>
      </c>
      <c r="K31" s="24">
        <v>2</v>
      </c>
      <c r="L31" s="24"/>
      <c r="M31" s="24"/>
    </row>
    <row r="32" spans="1:13" ht="15.95" customHeight="1" x14ac:dyDescent="0.2">
      <c r="A32" s="10" t="s">
        <v>16</v>
      </c>
      <c r="B32" s="38">
        <v>8</v>
      </c>
      <c r="C32" s="24">
        <v>8</v>
      </c>
      <c r="D32" s="24">
        <v>4</v>
      </c>
      <c r="E32" s="24">
        <v>3</v>
      </c>
      <c r="F32" s="24">
        <v>0</v>
      </c>
      <c r="G32" s="24">
        <v>1</v>
      </c>
      <c r="H32" s="24">
        <v>8</v>
      </c>
      <c r="I32" s="24">
        <v>8</v>
      </c>
      <c r="J32" s="24">
        <v>2</v>
      </c>
      <c r="K32" s="24">
        <v>4</v>
      </c>
      <c r="L32" s="24"/>
      <c r="M32" s="24"/>
    </row>
    <row r="33" spans="1:13" ht="15.95" customHeight="1" x14ac:dyDescent="0.2">
      <c r="A33" s="10" t="s">
        <v>17</v>
      </c>
      <c r="B33" s="38">
        <v>5</v>
      </c>
      <c r="C33" s="24">
        <v>4</v>
      </c>
      <c r="D33" s="24">
        <v>2</v>
      </c>
      <c r="E33" s="24">
        <v>0</v>
      </c>
      <c r="F33" s="24">
        <v>0</v>
      </c>
      <c r="G33" s="24">
        <v>0</v>
      </c>
      <c r="H33" s="24">
        <v>4</v>
      </c>
      <c r="I33" s="24">
        <v>5</v>
      </c>
      <c r="J33" s="24">
        <v>0</v>
      </c>
      <c r="K33" s="24">
        <v>3</v>
      </c>
      <c r="L33" s="24"/>
      <c r="M33" s="24"/>
    </row>
    <row r="34" spans="1:13" ht="15.95" customHeight="1" x14ac:dyDescent="0.2">
      <c r="A34" s="19"/>
      <c r="B34" s="34"/>
      <c r="C34" s="34"/>
      <c r="D34" s="19"/>
      <c r="E34" s="19"/>
      <c r="F34" s="19"/>
      <c r="G34" s="19"/>
      <c r="H34" s="19"/>
      <c r="I34" s="19"/>
      <c r="J34" s="19"/>
      <c r="K34" s="19"/>
      <c r="L34" s="19"/>
      <c r="M34" s="19"/>
    </row>
    <row r="35" spans="1:13" ht="15.95" customHeight="1" x14ac:dyDescent="0.2">
      <c r="A35" s="25" t="s">
        <v>372</v>
      </c>
      <c r="B35" s="10"/>
    </row>
    <row r="36" spans="1:13" ht="15.95" customHeight="1" x14ac:dyDescent="0.2"/>
    <row r="37" spans="1:13" ht="15.95" customHeight="1" x14ac:dyDescent="0.2">
      <c r="A37" s="16"/>
    </row>
    <row r="38" spans="1:13" ht="15.95" customHeight="1" x14ac:dyDescent="0.2"/>
    <row r="39" spans="1:13" ht="15.95" customHeight="1" x14ac:dyDescent="0.2"/>
  </sheetData>
  <phoneticPr fontId="5" type="noConversion"/>
  <hyperlinks>
    <hyperlink ref="A3" location="Inhalt!A1" display="&lt;&lt;&lt; Inhalt" xr:uid="{A9DE6086-72EC-45F4-A1B8-0D810BC4BFE1}"/>
    <hyperlink ref="A35" location="Metadaten!A1" display="&lt;&lt;&lt; Metadaten" xr:uid="{5274B7D9-BFB2-4BD9-8C1D-CB8EB6A755BE}"/>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1 Anerkannte Landwirtschaftsbetriebe</oddHeader>
    <oddFooter>&amp;L&amp;"Times New Roman,Standard"&amp;4&amp;Z&amp;F &amp;A&amp;C&amp;"Times New Roman,Standard"&amp;P/&amp;N&amp;R&amp;"Times New Roman,Standard"&amp;D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2"/>
  <sheetViews>
    <sheetView zoomScaleNormal="100" workbookViewId="0"/>
  </sheetViews>
  <sheetFormatPr baseColWidth="10" defaultColWidth="11.42578125" defaultRowHeight="12.75" x14ac:dyDescent="0.2"/>
  <cols>
    <col min="1" max="1" width="13.85546875" style="10" customWidth="1"/>
    <col min="2" max="2" width="6.85546875" style="10" customWidth="1"/>
    <col min="3" max="3" width="7.28515625" style="10" customWidth="1"/>
    <col min="4" max="4" width="6.85546875" style="10" bestFit="1" customWidth="1"/>
    <col min="5" max="5" width="17.5703125" style="10" bestFit="1" customWidth="1"/>
    <col min="6" max="6" width="7.5703125" style="10" customWidth="1"/>
    <col min="7" max="9" width="7.7109375" style="10" customWidth="1"/>
    <col min="10" max="10" width="11.5703125" style="10" bestFit="1" customWidth="1"/>
    <col min="11" max="11" width="10" style="10" bestFit="1" customWidth="1"/>
    <col min="12" max="12" width="19.140625" style="10" bestFit="1" customWidth="1"/>
    <col min="13" max="13" width="9.140625" style="17" bestFit="1" customWidth="1"/>
    <col min="14" max="14" width="6.85546875" style="17" bestFit="1" customWidth="1"/>
    <col min="15" max="16384" width="11.42578125" style="17"/>
  </cols>
  <sheetData>
    <row r="1" spans="1:14" s="15" customFormat="1" ht="18" customHeight="1" x14ac:dyDescent="0.2">
      <c r="A1" s="14" t="s">
        <v>452</v>
      </c>
      <c r="B1" s="40"/>
      <c r="C1" s="40"/>
      <c r="D1" s="40"/>
      <c r="E1" s="40"/>
      <c r="F1" s="40"/>
      <c r="G1" s="40"/>
      <c r="H1" s="40"/>
      <c r="I1" s="40"/>
      <c r="J1" s="40"/>
      <c r="K1" s="40"/>
      <c r="L1" s="40"/>
      <c r="M1" s="14"/>
      <c r="N1" s="14"/>
    </row>
    <row r="2" spans="1:14" s="15" customFormat="1" ht="15.95" customHeight="1" x14ac:dyDescent="0.2">
      <c r="A2" s="18"/>
      <c r="B2" s="40"/>
      <c r="C2" s="40"/>
      <c r="D2" s="40"/>
      <c r="E2" s="40"/>
      <c r="F2" s="40"/>
      <c r="G2" s="40"/>
      <c r="H2" s="40"/>
      <c r="I2" s="40"/>
      <c r="J2" s="40"/>
      <c r="K2" s="40"/>
      <c r="L2" s="40"/>
      <c r="M2" s="14"/>
      <c r="N2" s="14"/>
    </row>
    <row r="3" spans="1:14" s="15" customFormat="1" ht="15.95" customHeight="1" x14ac:dyDescent="0.2">
      <c r="A3" s="25" t="s">
        <v>371</v>
      </c>
      <c r="B3" s="14"/>
      <c r="C3" s="40"/>
      <c r="D3" s="40"/>
      <c r="E3" s="40"/>
      <c r="F3" s="40"/>
      <c r="G3" s="40"/>
      <c r="H3" s="40"/>
      <c r="I3" s="40"/>
      <c r="J3" s="40"/>
      <c r="K3" s="40"/>
      <c r="L3" s="40"/>
      <c r="M3" s="14"/>
      <c r="N3" s="14"/>
    </row>
    <row r="4" spans="1:14" s="15" customFormat="1" ht="15.95" customHeight="1" x14ac:dyDescent="0.2">
      <c r="A4" s="25"/>
      <c r="B4" s="14"/>
      <c r="C4" s="40"/>
      <c r="D4" s="40"/>
      <c r="E4" s="40"/>
      <c r="F4" s="40"/>
      <c r="G4" s="40"/>
      <c r="H4" s="40"/>
      <c r="I4" s="40"/>
      <c r="J4" s="40"/>
      <c r="K4" s="40"/>
      <c r="L4" s="40"/>
      <c r="M4" s="14"/>
      <c r="N4" s="14"/>
    </row>
    <row r="5" spans="1:14" ht="15.95" customHeight="1" x14ac:dyDescent="0.2">
      <c r="A5" s="16" t="s">
        <v>94</v>
      </c>
      <c r="B5" s="32"/>
      <c r="C5" s="16"/>
      <c r="D5" s="16"/>
      <c r="E5" s="16"/>
      <c r="F5" s="16"/>
      <c r="G5" s="16"/>
      <c r="H5" s="16"/>
      <c r="I5" s="16"/>
      <c r="J5" s="17"/>
      <c r="K5" s="16"/>
      <c r="L5" s="16"/>
      <c r="M5" s="16"/>
      <c r="N5" s="16"/>
    </row>
    <row r="6" spans="1:14" ht="15.95" customHeight="1" x14ac:dyDescent="0.2">
      <c r="A6" s="17"/>
      <c r="B6" s="16"/>
      <c r="C6" s="16"/>
      <c r="D6" s="16"/>
      <c r="E6" s="16"/>
      <c r="F6" s="16"/>
      <c r="G6" s="16"/>
      <c r="H6" s="16"/>
      <c r="I6" s="16"/>
      <c r="J6" s="16"/>
      <c r="K6" s="16"/>
      <c r="L6" s="16"/>
      <c r="M6" s="16"/>
      <c r="N6" s="16"/>
    </row>
    <row r="7" spans="1:14" ht="15.95" customHeight="1" x14ac:dyDescent="0.2">
      <c r="B7" s="37" t="s">
        <v>21</v>
      </c>
      <c r="C7" s="37"/>
      <c r="D7" s="37"/>
      <c r="E7" s="37"/>
      <c r="F7" s="37"/>
      <c r="G7" s="37"/>
      <c r="H7" s="37"/>
      <c r="I7" s="37"/>
      <c r="J7" s="37"/>
      <c r="K7" s="37"/>
      <c r="L7" s="37"/>
    </row>
    <row r="8" spans="1:14" ht="15.95" customHeight="1" x14ac:dyDescent="0.2">
      <c r="B8" s="36"/>
      <c r="C8" s="37" t="s">
        <v>24</v>
      </c>
      <c r="D8" s="37"/>
      <c r="E8" s="37"/>
      <c r="F8" s="37" t="s">
        <v>25</v>
      </c>
      <c r="G8" s="37"/>
      <c r="H8" s="37"/>
      <c r="I8" s="37"/>
      <c r="J8" s="37"/>
      <c r="K8" s="37"/>
      <c r="L8" s="37"/>
      <c r="M8" s="16"/>
      <c r="N8" s="16"/>
    </row>
    <row r="9" spans="1:14" ht="15.95" customHeight="1" x14ac:dyDescent="0.2">
      <c r="A9" s="20"/>
      <c r="B9" s="36"/>
      <c r="C9" s="41"/>
      <c r="D9" s="41" t="s">
        <v>26</v>
      </c>
      <c r="E9" s="41" t="s">
        <v>27</v>
      </c>
      <c r="F9" s="37"/>
      <c r="G9" s="37" t="s">
        <v>28</v>
      </c>
      <c r="H9" s="37" t="s">
        <v>493</v>
      </c>
      <c r="I9" s="37" t="s">
        <v>29</v>
      </c>
      <c r="J9" s="41" t="s">
        <v>108</v>
      </c>
      <c r="K9" s="41" t="s">
        <v>30</v>
      </c>
      <c r="L9" s="41" t="s">
        <v>355</v>
      </c>
      <c r="M9" s="27"/>
      <c r="N9" s="27"/>
    </row>
    <row r="10" spans="1:14" ht="15.95" customHeight="1" x14ac:dyDescent="0.2">
      <c r="A10" s="10" t="s">
        <v>3</v>
      </c>
      <c r="B10" s="39">
        <v>23651</v>
      </c>
      <c r="C10" s="24">
        <v>14299</v>
      </c>
      <c r="D10" s="24">
        <v>12714</v>
      </c>
      <c r="E10" s="24">
        <v>1584</v>
      </c>
      <c r="F10" s="24">
        <v>9352</v>
      </c>
      <c r="G10" s="24">
        <v>2795</v>
      </c>
      <c r="H10" s="24">
        <v>143</v>
      </c>
      <c r="I10" s="24">
        <v>1030</v>
      </c>
      <c r="J10" s="24">
        <v>125</v>
      </c>
      <c r="K10" s="24">
        <v>4047</v>
      </c>
      <c r="L10" s="24">
        <v>1212</v>
      </c>
      <c r="M10" s="24"/>
      <c r="N10" s="24"/>
    </row>
    <row r="11" spans="1:14" ht="15.95" customHeight="1" x14ac:dyDescent="0.2">
      <c r="A11" s="11" t="s">
        <v>132</v>
      </c>
      <c r="B11" s="38">
        <v>0</v>
      </c>
      <c r="C11" s="24">
        <v>0</v>
      </c>
      <c r="D11" s="24">
        <v>0</v>
      </c>
      <c r="E11" s="24">
        <v>0</v>
      </c>
      <c r="F11" s="24">
        <v>0</v>
      </c>
      <c r="G11" s="24">
        <v>0</v>
      </c>
      <c r="H11" s="24">
        <v>0</v>
      </c>
      <c r="I11" s="24">
        <v>0</v>
      </c>
      <c r="J11" s="24">
        <v>0</v>
      </c>
      <c r="K11" s="24">
        <v>0</v>
      </c>
      <c r="L11" s="24">
        <v>0</v>
      </c>
      <c r="M11" s="24"/>
      <c r="N11" s="24"/>
    </row>
    <row r="12" spans="1:14" ht="15.95" customHeight="1" x14ac:dyDescent="0.2">
      <c r="A12" s="13" t="s">
        <v>113</v>
      </c>
      <c r="B12" s="38">
        <v>0</v>
      </c>
      <c r="C12" s="24">
        <v>0</v>
      </c>
      <c r="D12" s="24">
        <v>0</v>
      </c>
      <c r="E12" s="24">
        <v>0</v>
      </c>
      <c r="F12" s="24">
        <v>0</v>
      </c>
      <c r="G12" s="24">
        <v>0</v>
      </c>
      <c r="H12" s="24">
        <v>0</v>
      </c>
      <c r="I12" s="24">
        <v>0</v>
      </c>
      <c r="J12" s="24">
        <v>0</v>
      </c>
      <c r="K12" s="24">
        <v>0</v>
      </c>
      <c r="L12" s="24">
        <v>0</v>
      </c>
      <c r="M12" s="24"/>
      <c r="N12" s="24"/>
    </row>
    <row r="13" spans="1:14" ht="15.95" customHeight="1" x14ac:dyDescent="0.2">
      <c r="A13" s="13" t="s">
        <v>114</v>
      </c>
      <c r="B13" s="38">
        <v>60</v>
      </c>
      <c r="C13" s="24">
        <v>60</v>
      </c>
      <c r="D13" s="24">
        <v>60</v>
      </c>
      <c r="E13" s="24">
        <v>0</v>
      </c>
      <c r="F13" s="24">
        <v>0</v>
      </c>
      <c r="G13" s="24">
        <v>0</v>
      </c>
      <c r="H13" s="24">
        <v>0</v>
      </c>
      <c r="I13" s="24">
        <v>0</v>
      </c>
      <c r="J13" s="24">
        <v>0</v>
      </c>
      <c r="K13" s="24">
        <v>0</v>
      </c>
      <c r="L13" s="24">
        <v>0</v>
      </c>
      <c r="M13" s="24"/>
      <c r="N13" s="24"/>
    </row>
    <row r="14" spans="1:14" ht="15.95" customHeight="1" x14ac:dyDescent="0.2">
      <c r="A14" s="10" t="s">
        <v>115</v>
      </c>
      <c r="B14" s="38">
        <v>54</v>
      </c>
      <c r="C14" s="24">
        <v>54</v>
      </c>
      <c r="D14" s="24">
        <v>54</v>
      </c>
      <c r="E14" s="24">
        <v>0</v>
      </c>
      <c r="F14" s="24">
        <v>0</v>
      </c>
      <c r="G14" s="24">
        <v>0</v>
      </c>
      <c r="H14" s="24">
        <v>0</v>
      </c>
      <c r="I14" s="24">
        <v>0</v>
      </c>
      <c r="J14" s="24">
        <v>0</v>
      </c>
      <c r="K14" s="24">
        <v>0</v>
      </c>
      <c r="L14" s="24">
        <v>0</v>
      </c>
      <c r="M14" s="24"/>
      <c r="N14" s="24"/>
    </row>
    <row r="15" spans="1:14" ht="15.95" customHeight="1" x14ac:dyDescent="0.2">
      <c r="A15" s="10" t="s">
        <v>116</v>
      </c>
      <c r="B15" s="38">
        <v>3528</v>
      </c>
      <c r="C15" s="24">
        <v>2006</v>
      </c>
      <c r="D15" s="24">
        <v>2006</v>
      </c>
      <c r="E15" s="24">
        <v>0</v>
      </c>
      <c r="F15" s="24">
        <v>1522</v>
      </c>
      <c r="G15" s="24">
        <v>273</v>
      </c>
      <c r="H15" s="24">
        <v>0</v>
      </c>
      <c r="I15" s="24">
        <v>0</v>
      </c>
      <c r="J15" s="24">
        <v>0</v>
      </c>
      <c r="K15" s="24">
        <v>1249</v>
      </c>
      <c r="L15" s="24">
        <v>0</v>
      </c>
      <c r="M15" s="24"/>
      <c r="N15" s="24"/>
    </row>
    <row r="16" spans="1:14" ht="15.95" customHeight="1" x14ac:dyDescent="0.2">
      <c r="A16" s="10" t="s">
        <v>117</v>
      </c>
      <c r="B16" s="38">
        <v>318</v>
      </c>
      <c r="C16" s="24">
        <v>318</v>
      </c>
      <c r="D16" s="24">
        <v>318</v>
      </c>
      <c r="E16" s="24">
        <v>0</v>
      </c>
      <c r="F16" s="24">
        <v>0</v>
      </c>
      <c r="G16" s="24">
        <v>0</v>
      </c>
      <c r="H16" s="24">
        <v>0</v>
      </c>
      <c r="I16" s="24">
        <v>0</v>
      </c>
      <c r="J16" s="24">
        <v>0</v>
      </c>
      <c r="K16" s="24">
        <v>0</v>
      </c>
      <c r="L16" s="24">
        <v>0</v>
      </c>
      <c r="M16" s="24"/>
      <c r="N16" s="24"/>
    </row>
    <row r="17" spans="1:14" ht="15.95" customHeight="1" x14ac:dyDescent="0.2">
      <c r="A17" s="10" t="s">
        <v>118</v>
      </c>
      <c r="B17" s="38">
        <v>8993</v>
      </c>
      <c r="C17" s="24">
        <v>5265</v>
      </c>
      <c r="D17" s="24">
        <v>4433</v>
      </c>
      <c r="E17" s="24">
        <v>832</v>
      </c>
      <c r="F17" s="24">
        <v>3728</v>
      </c>
      <c r="G17" s="24">
        <v>1275</v>
      </c>
      <c r="H17" s="24">
        <v>121</v>
      </c>
      <c r="I17" s="24">
        <v>518</v>
      </c>
      <c r="J17" s="24">
        <v>0</v>
      </c>
      <c r="K17" s="24">
        <v>769</v>
      </c>
      <c r="L17" s="24">
        <v>1045</v>
      </c>
      <c r="M17" s="24"/>
      <c r="N17" s="24"/>
    </row>
    <row r="18" spans="1:14" ht="15.95" customHeight="1" x14ac:dyDescent="0.2">
      <c r="A18" s="10" t="s">
        <v>119</v>
      </c>
      <c r="B18" s="38">
        <v>5542</v>
      </c>
      <c r="C18" s="24">
        <v>2745</v>
      </c>
      <c r="D18" s="24">
        <v>2093</v>
      </c>
      <c r="E18" s="24">
        <v>652</v>
      </c>
      <c r="F18" s="24">
        <v>2797</v>
      </c>
      <c r="G18" s="24">
        <v>321</v>
      </c>
      <c r="H18" s="24">
        <v>22</v>
      </c>
      <c r="I18" s="24">
        <v>512</v>
      </c>
      <c r="J18" s="24">
        <v>125</v>
      </c>
      <c r="K18" s="24">
        <v>1649</v>
      </c>
      <c r="L18" s="24">
        <v>168</v>
      </c>
      <c r="M18" s="24"/>
      <c r="N18" s="24"/>
    </row>
    <row r="19" spans="1:14" ht="15.95" customHeight="1" x14ac:dyDescent="0.2">
      <c r="A19" s="10" t="s">
        <v>120</v>
      </c>
      <c r="B19" s="38">
        <v>3512</v>
      </c>
      <c r="C19" s="24">
        <v>2354</v>
      </c>
      <c r="D19" s="24">
        <v>2254</v>
      </c>
      <c r="E19" s="24">
        <v>100</v>
      </c>
      <c r="F19" s="24">
        <v>1159</v>
      </c>
      <c r="G19" s="24">
        <v>926</v>
      </c>
      <c r="H19" s="24">
        <v>0</v>
      </c>
      <c r="I19" s="24">
        <v>0</v>
      </c>
      <c r="J19" s="24">
        <v>0</v>
      </c>
      <c r="K19" s="24">
        <v>233</v>
      </c>
      <c r="L19" s="24">
        <v>0</v>
      </c>
      <c r="M19" s="24"/>
      <c r="N19" s="24"/>
    </row>
    <row r="20" spans="1:14" ht="15.95" customHeight="1" x14ac:dyDescent="0.2">
      <c r="A20" s="10" t="s">
        <v>121</v>
      </c>
      <c r="B20" s="38">
        <v>1643</v>
      </c>
      <c r="C20" s="24">
        <v>1496</v>
      </c>
      <c r="D20" s="24">
        <v>1496</v>
      </c>
      <c r="E20" s="24">
        <v>0</v>
      </c>
      <c r="F20" s="24">
        <v>147</v>
      </c>
      <c r="G20" s="24">
        <v>0</v>
      </c>
      <c r="H20" s="24">
        <v>0</v>
      </c>
      <c r="I20" s="24">
        <v>0</v>
      </c>
      <c r="J20" s="24">
        <v>0</v>
      </c>
      <c r="K20" s="24">
        <v>147</v>
      </c>
      <c r="L20" s="24">
        <v>0</v>
      </c>
      <c r="M20" s="24"/>
      <c r="N20" s="24"/>
    </row>
    <row r="21" spans="1:14" ht="15.95" customHeight="1" x14ac:dyDescent="0.2">
      <c r="A21" s="10" t="s">
        <v>4</v>
      </c>
      <c r="B21" s="38">
        <v>23419</v>
      </c>
      <c r="C21" s="24">
        <v>14067</v>
      </c>
      <c r="D21" s="24">
        <v>12483</v>
      </c>
      <c r="E21" s="24">
        <v>1584</v>
      </c>
      <c r="F21" s="24">
        <v>9352</v>
      </c>
      <c r="G21" s="24">
        <v>2795</v>
      </c>
      <c r="H21" s="24">
        <v>143</v>
      </c>
      <c r="I21" s="24">
        <v>1030</v>
      </c>
      <c r="J21" s="24">
        <v>125</v>
      </c>
      <c r="K21" s="24">
        <v>4047</v>
      </c>
      <c r="L21" s="24">
        <v>1212</v>
      </c>
      <c r="M21" s="24"/>
      <c r="N21" s="24"/>
    </row>
    <row r="22" spans="1:14" ht="15.95" customHeight="1" x14ac:dyDescent="0.2">
      <c r="A22" s="10" t="s">
        <v>5</v>
      </c>
      <c r="B22" s="38">
        <v>231</v>
      </c>
      <c r="C22" s="24">
        <v>231</v>
      </c>
      <c r="D22" s="24">
        <v>231</v>
      </c>
      <c r="E22" s="24">
        <v>0</v>
      </c>
      <c r="F22" s="24">
        <v>0</v>
      </c>
      <c r="G22" s="24">
        <v>0</v>
      </c>
      <c r="H22" s="24">
        <v>0</v>
      </c>
      <c r="I22" s="24">
        <v>0</v>
      </c>
      <c r="J22" s="24">
        <v>0</v>
      </c>
      <c r="K22" s="24">
        <v>0</v>
      </c>
      <c r="L22" s="24">
        <v>0</v>
      </c>
      <c r="M22" s="24"/>
      <c r="N22" s="24"/>
    </row>
    <row r="23" spans="1:14" ht="15.95" customHeight="1" x14ac:dyDescent="0.2">
      <c r="A23" s="10" t="s">
        <v>6</v>
      </c>
      <c r="B23" s="38">
        <v>13381</v>
      </c>
      <c r="C23" s="24">
        <v>7408</v>
      </c>
      <c r="D23" s="24">
        <v>6158</v>
      </c>
      <c r="E23" s="24">
        <v>1250</v>
      </c>
      <c r="F23" s="24">
        <v>5974</v>
      </c>
      <c r="G23" s="24">
        <v>2033</v>
      </c>
      <c r="H23" s="24">
        <v>22</v>
      </c>
      <c r="I23" s="24">
        <v>1030</v>
      </c>
      <c r="J23" s="24">
        <v>0</v>
      </c>
      <c r="K23" s="24">
        <v>2721</v>
      </c>
      <c r="L23" s="24">
        <v>168</v>
      </c>
      <c r="M23" s="24"/>
      <c r="N23" s="24"/>
    </row>
    <row r="24" spans="1:14" ht="15.95" customHeight="1" x14ac:dyDescent="0.2">
      <c r="A24" s="10" t="s">
        <v>7</v>
      </c>
      <c r="B24" s="38">
        <v>10269</v>
      </c>
      <c r="C24" s="24">
        <v>6891</v>
      </c>
      <c r="D24" s="24">
        <v>6557</v>
      </c>
      <c r="E24" s="24">
        <v>334</v>
      </c>
      <c r="F24" s="24">
        <v>3378</v>
      </c>
      <c r="G24" s="24">
        <v>762</v>
      </c>
      <c r="H24" s="24">
        <v>121</v>
      </c>
      <c r="I24" s="24">
        <v>0</v>
      </c>
      <c r="J24" s="24">
        <v>125</v>
      </c>
      <c r="K24" s="24">
        <v>1325</v>
      </c>
      <c r="L24" s="24">
        <v>1045</v>
      </c>
      <c r="M24" s="24"/>
      <c r="N24" s="24"/>
    </row>
    <row r="25" spans="1:14" ht="15.95" customHeight="1" x14ac:dyDescent="0.2">
      <c r="A25" s="10" t="s">
        <v>8</v>
      </c>
      <c r="B25" s="38">
        <v>4973</v>
      </c>
      <c r="C25" s="24">
        <v>2604</v>
      </c>
      <c r="D25" s="24">
        <v>1682</v>
      </c>
      <c r="E25" s="24">
        <v>922</v>
      </c>
      <c r="F25" s="24">
        <v>2369</v>
      </c>
      <c r="G25" s="24">
        <v>30</v>
      </c>
      <c r="H25" s="24">
        <v>22</v>
      </c>
      <c r="I25" s="24">
        <v>512</v>
      </c>
      <c r="J25" s="24">
        <v>0</v>
      </c>
      <c r="K25" s="24">
        <v>1781</v>
      </c>
      <c r="L25" s="24">
        <v>24</v>
      </c>
      <c r="M25" s="24"/>
      <c r="N25" s="24"/>
    </row>
    <row r="26" spans="1:14" ht="15.95" customHeight="1" x14ac:dyDescent="0.2">
      <c r="A26" s="10" t="s">
        <v>9</v>
      </c>
      <c r="B26" s="38">
        <v>615</v>
      </c>
      <c r="C26" s="24">
        <v>615</v>
      </c>
      <c r="D26" s="24">
        <v>515</v>
      </c>
      <c r="E26" s="24">
        <v>100</v>
      </c>
      <c r="F26" s="24">
        <v>0</v>
      </c>
      <c r="G26" s="24">
        <v>0</v>
      </c>
      <c r="H26" s="24">
        <v>0</v>
      </c>
      <c r="I26" s="24">
        <v>0</v>
      </c>
      <c r="J26" s="24">
        <v>0</v>
      </c>
      <c r="K26" s="24">
        <v>0</v>
      </c>
      <c r="L26" s="24">
        <v>0</v>
      </c>
      <c r="M26" s="24"/>
      <c r="N26" s="24"/>
    </row>
    <row r="27" spans="1:14" ht="15.95" customHeight="1" x14ac:dyDescent="0.2">
      <c r="A27" s="10" t="s">
        <v>10</v>
      </c>
      <c r="B27" s="38">
        <v>1874</v>
      </c>
      <c r="C27" s="24">
        <v>1023</v>
      </c>
      <c r="D27" s="24">
        <v>1023</v>
      </c>
      <c r="E27" s="24">
        <v>0</v>
      </c>
      <c r="F27" s="24">
        <v>851</v>
      </c>
      <c r="G27" s="24">
        <v>708</v>
      </c>
      <c r="H27" s="24">
        <v>0</v>
      </c>
      <c r="I27" s="24">
        <v>0</v>
      </c>
      <c r="J27" s="24">
        <v>0</v>
      </c>
      <c r="K27" s="24">
        <v>0</v>
      </c>
      <c r="L27" s="24">
        <v>144</v>
      </c>
      <c r="M27" s="24"/>
      <c r="N27" s="24"/>
    </row>
    <row r="28" spans="1:14" ht="15.95" customHeight="1" x14ac:dyDescent="0.2">
      <c r="A28" s="10" t="s">
        <v>11</v>
      </c>
      <c r="B28" s="38">
        <v>0</v>
      </c>
      <c r="C28" s="24">
        <v>0</v>
      </c>
      <c r="D28" s="24">
        <v>0</v>
      </c>
      <c r="E28" s="24">
        <v>0</v>
      </c>
      <c r="F28" s="24">
        <v>0</v>
      </c>
      <c r="G28" s="24">
        <v>0</v>
      </c>
      <c r="H28" s="24">
        <v>0</v>
      </c>
      <c r="I28" s="24">
        <v>0</v>
      </c>
      <c r="J28" s="24">
        <v>0</v>
      </c>
      <c r="K28" s="24">
        <v>0</v>
      </c>
      <c r="L28" s="24">
        <v>0</v>
      </c>
      <c r="M28" s="24"/>
      <c r="N28" s="24"/>
    </row>
    <row r="29" spans="1:14" ht="15.95" customHeight="1" x14ac:dyDescent="0.2">
      <c r="A29" s="10" t="s">
        <v>12</v>
      </c>
      <c r="B29" s="38">
        <v>5919</v>
      </c>
      <c r="C29" s="24">
        <v>3166</v>
      </c>
      <c r="D29" s="24">
        <v>2938</v>
      </c>
      <c r="E29" s="24">
        <v>228</v>
      </c>
      <c r="F29" s="24">
        <v>2753</v>
      </c>
      <c r="G29" s="24">
        <v>1295</v>
      </c>
      <c r="H29" s="24">
        <v>0</v>
      </c>
      <c r="I29" s="24">
        <v>518</v>
      </c>
      <c r="J29" s="24">
        <v>0</v>
      </c>
      <c r="K29" s="24">
        <v>940</v>
      </c>
      <c r="L29" s="24">
        <v>0</v>
      </c>
      <c r="M29" s="24"/>
      <c r="N29" s="24"/>
    </row>
    <row r="30" spans="1:14" ht="15.95" customHeight="1" x14ac:dyDescent="0.2">
      <c r="A30" s="10" t="s">
        <v>13</v>
      </c>
      <c r="B30" s="38">
        <v>4735</v>
      </c>
      <c r="C30" s="24">
        <v>2873</v>
      </c>
      <c r="D30" s="24">
        <v>2731</v>
      </c>
      <c r="E30" s="24">
        <v>142</v>
      </c>
      <c r="F30" s="24">
        <v>1862</v>
      </c>
      <c r="G30" s="24">
        <v>479</v>
      </c>
      <c r="H30" s="24">
        <v>121</v>
      </c>
      <c r="I30" s="24">
        <v>0</v>
      </c>
      <c r="J30" s="24">
        <v>0</v>
      </c>
      <c r="K30" s="24">
        <v>613</v>
      </c>
      <c r="L30" s="24">
        <v>649</v>
      </c>
      <c r="M30" s="24"/>
      <c r="N30" s="24"/>
    </row>
    <row r="31" spans="1:14" ht="15.95" customHeight="1" x14ac:dyDescent="0.2">
      <c r="A31" s="10" t="s">
        <v>14</v>
      </c>
      <c r="B31" s="38">
        <v>1263</v>
      </c>
      <c r="C31" s="24">
        <v>906</v>
      </c>
      <c r="D31" s="24">
        <v>906</v>
      </c>
      <c r="E31" s="24">
        <v>0</v>
      </c>
      <c r="F31" s="24">
        <v>358</v>
      </c>
      <c r="G31" s="24">
        <v>0</v>
      </c>
      <c r="H31" s="24">
        <v>0</v>
      </c>
      <c r="I31" s="24">
        <v>0</v>
      </c>
      <c r="J31" s="24">
        <v>125</v>
      </c>
      <c r="K31" s="24">
        <v>233</v>
      </c>
      <c r="L31" s="24">
        <v>0</v>
      </c>
      <c r="M31" s="24"/>
      <c r="N31" s="24"/>
    </row>
    <row r="32" spans="1:14" ht="15.95" customHeight="1" x14ac:dyDescent="0.2">
      <c r="A32" s="10" t="s">
        <v>15</v>
      </c>
      <c r="B32" s="38">
        <v>1694</v>
      </c>
      <c r="C32" s="24">
        <v>1298</v>
      </c>
      <c r="D32" s="24">
        <v>1106</v>
      </c>
      <c r="E32" s="24">
        <v>192</v>
      </c>
      <c r="F32" s="24">
        <v>396</v>
      </c>
      <c r="G32" s="24">
        <v>0</v>
      </c>
      <c r="H32" s="24">
        <v>0</v>
      </c>
      <c r="I32" s="24">
        <v>0</v>
      </c>
      <c r="J32" s="24">
        <v>0</v>
      </c>
      <c r="K32" s="24">
        <v>0</v>
      </c>
      <c r="L32" s="24">
        <v>396</v>
      </c>
      <c r="M32" s="24"/>
      <c r="N32" s="24"/>
    </row>
    <row r="33" spans="1:14" ht="15.95" customHeight="1" x14ac:dyDescent="0.2">
      <c r="A33" s="10" t="s">
        <v>16</v>
      </c>
      <c r="B33" s="38">
        <v>1897</v>
      </c>
      <c r="C33" s="24">
        <v>1134</v>
      </c>
      <c r="D33" s="24">
        <v>1134</v>
      </c>
      <c r="E33" s="24">
        <v>0</v>
      </c>
      <c r="F33" s="24">
        <v>763</v>
      </c>
      <c r="G33" s="24">
        <v>283</v>
      </c>
      <c r="H33" s="24">
        <v>0</v>
      </c>
      <c r="I33" s="24">
        <v>0</v>
      </c>
      <c r="J33" s="24">
        <v>0</v>
      </c>
      <c r="K33" s="24">
        <v>480</v>
      </c>
      <c r="L33" s="24">
        <v>0</v>
      </c>
      <c r="M33" s="24"/>
      <c r="N33" s="24"/>
    </row>
    <row r="34" spans="1:14" ht="15.95" customHeight="1" x14ac:dyDescent="0.2">
      <c r="A34" s="10" t="s">
        <v>17</v>
      </c>
      <c r="B34" s="38">
        <v>681</v>
      </c>
      <c r="C34" s="24">
        <v>681</v>
      </c>
      <c r="D34" s="24">
        <v>681</v>
      </c>
      <c r="E34" s="24">
        <v>0</v>
      </c>
      <c r="F34" s="24">
        <v>0</v>
      </c>
      <c r="G34" s="24">
        <v>0</v>
      </c>
      <c r="H34" s="24">
        <v>0</v>
      </c>
      <c r="I34" s="24">
        <v>0</v>
      </c>
      <c r="J34" s="24">
        <v>0</v>
      </c>
      <c r="K34" s="24">
        <v>0</v>
      </c>
      <c r="L34" s="24">
        <v>0</v>
      </c>
      <c r="M34" s="24"/>
      <c r="N34" s="24"/>
    </row>
    <row r="35" spans="1:14" ht="15.95" customHeight="1" x14ac:dyDescent="0.2">
      <c r="B35" s="24"/>
      <c r="C35" s="24"/>
      <c r="D35" s="24"/>
      <c r="E35" s="24"/>
      <c r="F35" s="24"/>
      <c r="G35" s="24"/>
      <c r="H35" s="24"/>
      <c r="I35" s="24"/>
      <c r="J35" s="24"/>
      <c r="K35" s="24"/>
      <c r="L35" s="24"/>
      <c r="M35" s="24"/>
      <c r="N35" s="24"/>
    </row>
    <row r="36" spans="1:14" ht="15.95" customHeight="1" x14ac:dyDescent="0.2">
      <c r="A36" s="25" t="s">
        <v>372</v>
      </c>
      <c r="B36" s="24"/>
      <c r="C36" s="24"/>
      <c r="D36" s="24"/>
      <c r="E36" s="24"/>
      <c r="F36" s="24"/>
      <c r="G36" s="24"/>
      <c r="H36" s="24"/>
      <c r="I36" s="24"/>
      <c r="J36" s="24"/>
      <c r="K36" s="24"/>
      <c r="L36" s="24"/>
      <c r="M36" s="24"/>
      <c r="N36" s="24"/>
    </row>
    <row r="37" spans="1:14" ht="15.95" customHeight="1" x14ac:dyDescent="0.2">
      <c r="A37" s="19"/>
      <c r="B37" s="43"/>
      <c r="C37" s="43"/>
      <c r="D37" s="42"/>
      <c r="E37" s="42"/>
      <c r="F37" s="42"/>
      <c r="G37" s="42"/>
      <c r="H37" s="42"/>
      <c r="I37" s="42"/>
      <c r="J37" s="42"/>
      <c r="K37" s="42"/>
      <c r="L37" s="42"/>
      <c r="M37" s="19"/>
      <c r="N37" s="19"/>
    </row>
    <row r="38" spans="1:14" ht="15.95" customHeight="1" x14ac:dyDescent="0.2">
      <c r="A38" s="45" t="s">
        <v>157</v>
      </c>
    </row>
    <row r="39" spans="1:14" ht="15.95" customHeight="1" x14ac:dyDescent="0.2">
      <c r="A39" s="105" t="s">
        <v>492</v>
      </c>
    </row>
    <row r="40" spans="1:14" ht="15.95" customHeight="1" x14ac:dyDescent="0.2">
      <c r="A40" s="105" t="s">
        <v>494</v>
      </c>
    </row>
    <row r="41" spans="1:14" ht="15.95" customHeight="1" x14ac:dyDescent="0.2"/>
    <row r="42" spans="1:14" ht="15.95" customHeight="1" x14ac:dyDescent="0.2"/>
  </sheetData>
  <phoneticPr fontId="5" type="noConversion"/>
  <hyperlinks>
    <hyperlink ref="A36" location="Metadaten!A1" display="&lt;&lt;&lt; Metadaten" xr:uid="{0A7035EB-3B3A-4F21-9A53-524399C9621B}"/>
    <hyperlink ref="A3" location="Inhalt!A1" display="&lt;&lt;&lt; Inhalt" xr:uid="{927BDB6A-0E82-430F-9730-E8DF56EF666F}"/>
  </hyperlinks>
  <pageMargins left="0.59055118110236227" right="0.59055118110236227" top="0.98425196850393704" bottom="0.98425196850393704" header="0.51181102362204722" footer="0.51181102362204722"/>
  <pageSetup paperSize="9" scale="97" orientation="portrait" r:id="rId1"/>
  <headerFooter alignWithMargins="0">
    <oddHeader>&amp;L&amp;"Times New Roman,Fett"&amp;12 1 Anerkannte Landwirtschaftsbetriebe</oddHeader>
    <oddFooter>&amp;L&amp;"Times New Roman,Standard"&amp;4&amp;Z&amp;F &amp;A&amp;C&amp;"Times New Roman,Standard"&amp;P/&amp;N&amp;R&amp;"Times New Roman,Standard"&amp;D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9"/>
  <sheetViews>
    <sheetView zoomScaleNormal="100" workbookViewId="0"/>
  </sheetViews>
  <sheetFormatPr baseColWidth="10" defaultColWidth="11.42578125" defaultRowHeight="12.75" x14ac:dyDescent="0.2"/>
  <cols>
    <col min="1" max="1" width="14.85546875" style="10" customWidth="1"/>
    <col min="2" max="2" width="10.28515625" style="17" customWidth="1"/>
    <col min="3" max="3" width="8.85546875" style="17" customWidth="1"/>
    <col min="4" max="4" width="10.85546875" style="17" bestFit="1" customWidth="1"/>
    <col min="5" max="5" width="10.7109375" style="17" bestFit="1" customWidth="1"/>
    <col min="6" max="6" width="10.7109375" style="17" customWidth="1"/>
    <col min="7" max="8" width="12" style="17" customWidth="1"/>
    <col min="9" max="9" width="7.85546875" style="17" bestFit="1" customWidth="1"/>
    <col min="10" max="22" width="11.5703125" style="17" customWidth="1"/>
    <col min="23" max="16384" width="11.42578125" style="17"/>
  </cols>
  <sheetData>
    <row r="1" spans="1:12" s="15" customFormat="1" ht="18" customHeight="1" x14ac:dyDescent="0.2">
      <c r="A1" s="14" t="s">
        <v>453</v>
      </c>
      <c r="B1" s="14"/>
      <c r="C1" s="14"/>
      <c r="D1" s="14"/>
      <c r="E1" s="14"/>
      <c r="F1" s="14"/>
      <c r="G1" s="14"/>
      <c r="H1" s="14"/>
      <c r="I1" s="14"/>
      <c r="J1" s="14"/>
      <c r="K1" s="14"/>
      <c r="L1" s="14"/>
    </row>
    <row r="2" spans="1:12" s="15" customFormat="1" ht="15.95" customHeight="1" x14ac:dyDescent="0.2">
      <c r="A2" s="18"/>
      <c r="B2" s="14"/>
      <c r="C2" s="14"/>
      <c r="D2" s="14"/>
      <c r="E2" s="14"/>
      <c r="F2" s="14"/>
      <c r="G2" s="14"/>
      <c r="H2" s="14"/>
      <c r="I2" s="14"/>
      <c r="J2" s="14"/>
      <c r="K2" s="14"/>
      <c r="L2" s="14"/>
    </row>
    <row r="3" spans="1:12" s="15" customFormat="1" ht="15.95" customHeight="1" x14ac:dyDescent="0.2">
      <c r="A3" s="25" t="s">
        <v>371</v>
      </c>
      <c r="B3" s="14"/>
      <c r="C3" s="14"/>
      <c r="D3" s="14"/>
      <c r="E3" s="14"/>
      <c r="F3" s="14"/>
      <c r="G3" s="14"/>
      <c r="H3" s="14"/>
      <c r="I3" s="14"/>
      <c r="J3" s="14"/>
      <c r="K3" s="14"/>
      <c r="L3" s="14"/>
    </row>
    <row r="4" spans="1:12" ht="15.95" customHeight="1" x14ac:dyDescent="0.2">
      <c r="A4" s="32"/>
      <c r="B4" s="32"/>
      <c r="C4" s="16"/>
      <c r="D4" s="16"/>
      <c r="E4" s="16"/>
      <c r="F4" s="16"/>
      <c r="G4" s="16"/>
      <c r="H4" s="16"/>
      <c r="I4" s="16"/>
      <c r="J4" s="16"/>
      <c r="K4" s="16"/>
      <c r="L4" s="16"/>
    </row>
    <row r="5" spans="1:12" ht="15.95" customHeight="1" x14ac:dyDescent="0.2">
      <c r="A5" s="10" t="s">
        <v>95</v>
      </c>
      <c r="B5" s="16"/>
      <c r="C5" s="16"/>
      <c r="D5" s="16"/>
      <c r="K5" s="16"/>
      <c r="L5" s="16"/>
    </row>
    <row r="6" spans="1:12" ht="15.95" customHeight="1" x14ac:dyDescent="0.2"/>
    <row r="7" spans="1:12" ht="15.95" customHeight="1" x14ac:dyDescent="0.2">
      <c r="B7" s="36" t="s">
        <v>22</v>
      </c>
      <c r="C7" s="37"/>
      <c r="D7" s="37"/>
      <c r="E7" s="37"/>
      <c r="F7" s="37" t="s">
        <v>133</v>
      </c>
      <c r="G7" s="37"/>
      <c r="H7" s="37"/>
      <c r="I7" s="37" t="s">
        <v>81</v>
      </c>
      <c r="J7" s="16"/>
      <c r="K7" s="16"/>
      <c r="L7" s="16"/>
    </row>
    <row r="8" spans="1:12" ht="15.95" customHeight="1" x14ac:dyDescent="0.2">
      <c r="A8" s="20"/>
      <c r="B8" s="36"/>
      <c r="C8" s="41" t="s">
        <v>41</v>
      </c>
      <c r="D8" s="41" t="s">
        <v>42</v>
      </c>
      <c r="E8" s="41" t="s">
        <v>43</v>
      </c>
      <c r="F8" s="41"/>
      <c r="G8" s="37" t="s">
        <v>495</v>
      </c>
      <c r="H8" s="37" t="s">
        <v>496</v>
      </c>
      <c r="I8" s="37" t="s">
        <v>135</v>
      </c>
      <c r="J8" s="16"/>
      <c r="K8" s="27"/>
      <c r="L8" s="27"/>
    </row>
    <row r="9" spans="1:12" ht="15.95" customHeight="1" x14ac:dyDescent="0.2">
      <c r="A9" s="10" t="s">
        <v>3</v>
      </c>
      <c r="B9" s="49">
        <v>9324</v>
      </c>
      <c r="C9" s="24">
        <v>7435</v>
      </c>
      <c r="D9" s="24">
        <v>1799</v>
      </c>
      <c r="E9" s="24">
        <v>90</v>
      </c>
      <c r="F9" s="49">
        <v>1187</v>
      </c>
      <c r="G9" s="24">
        <v>346</v>
      </c>
      <c r="H9" s="24">
        <v>841</v>
      </c>
      <c r="I9" s="24">
        <v>1555</v>
      </c>
      <c r="J9" s="24"/>
      <c r="K9" s="24"/>
      <c r="L9" s="24"/>
    </row>
    <row r="10" spans="1:12" ht="15.95" customHeight="1" x14ac:dyDescent="0.2">
      <c r="A10" s="11" t="s">
        <v>132</v>
      </c>
      <c r="B10" s="24">
        <v>0</v>
      </c>
      <c r="C10" s="24">
        <v>0</v>
      </c>
      <c r="D10" s="24">
        <v>0</v>
      </c>
      <c r="E10" s="24">
        <v>0</v>
      </c>
      <c r="F10" s="24">
        <v>0</v>
      </c>
      <c r="G10" s="24">
        <v>0</v>
      </c>
      <c r="H10" s="24">
        <v>0</v>
      </c>
      <c r="I10" s="24">
        <v>0</v>
      </c>
      <c r="J10" s="24"/>
      <c r="K10" s="24"/>
      <c r="L10" s="24"/>
    </row>
    <row r="11" spans="1:12" ht="15.95" customHeight="1" x14ac:dyDescent="0.2">
      <c r="A11" s="13" t="s">
        <v>113</v>
      </c>
      <c r="B11" s="24">
        <v>0</v>
      </c>
      <c r="C11" s="24">
        <v>0</v>
      </c>
      <c r="D11" s="24">
        <v>0</v>
      </c>
      <c r="E11" s="24">
        <v>0</v>
      </c>
      <c r="F11" s="24">
        <v>0</v>
      </c>
      <c r="G11" s="24">
        <v>0</v>
      </c>
      <c r="H11" s="24">
        <v>0</v>
      </c>
      <c r="I11" s="24">
        <v>0</v>
      </c>
      <c r="J11" s="24"/>
      <c r="K11" s="24"/>
      <c r="L11" s="24"/>
    </row>
    <row r="12" spans="1:12" ht="15.95" customHeight="1" x14ac:dyDescent="0.2">
      <c r="A12" s="13" t="s">
        <v>114</v>
      </c>
      <c r="B12" s="24">
        <v>0</v>
      </c>
      <c r="C12" s="24">
        <v>0</v>
      </c>
      <c r="D12" s="24">
        <v>0</v>
      </c>
      <c r="E12" s="24">
        <v>0</v>
      </c>
      <c r="F12" s="24">
        <v>0</v>
      </c>
      <c r="G12" s="24">
        <v>0</v>
      </c>
      <c r="H12" s="24">
        <v>0</v>
      </c>
      <c r="I12" s="24">
        <v>0</v>
      </c>
      <c r="J12" s="24"/>
      <c r="K12" s="24"/>
      <c r="L12" s="24"/>
    </row>
    <row r="13" spans="1:12" ht="15.95" customHeight="1" x14ac:dyDescent="0.2">
      <c r="A13" s="10" t="s">
        <v>115</v>
      </c>
      <c r="B13" s="24">
        <v>0</v>
      </c>
      <c r="C13" s="24">
        <v>0</v>
      </c>
      <c r="D13" s="24">
        <v>0</v>
      </c>
      <c r="E13" s="24">
        <v>0</v>
      </c>
      <c r="F13" s="24">
        <v>0</v>
      </c>
      <c r="G13" s="24">
        <v>0</v>
      </c>
      <c r="H13" s="24">
        <v>0</v>
      </c>
      <c r="I13" s="24">
        <v>0</v>
      </c>
      <c r="J13" s="24"/>
      <c r="K13" s="24"/>
      <c r="L13" s="24"/>
    </row>
    <row r="14" spans="1:12" ht="15.95" customHeight="1" x14ac:dyDescent="0.2">
      <c r="A14" s="10" t="s">
        <v>116</v>
      </c>
      <c r="B14" s="24">
        <v>858</v>
      </c>
      <c r="C14" s="24">
        <v>520</v>
      </c>
      <c r="D14" s="24">
        <v>338</v>
      </c>
      <c r="E14" s="24">
        <v>0</v>
      </c>
      <c r="F14" s="24">
        <v>0</v>
      </c>
      <c r="G14" s="24">
        <v>0</v>
      </c>
      <c r="H14" s="24">
        <v>0</v>
      </c>
      <c r="I14" s="24">
        <v>0</v>
      </c>
      <c r="J14" s="24"/>
      <c r="K14" s="24"/>
      <c r="L14" s="24"/>
    </row>
    <row r="15" spans="1:12" ht="15.95" customHeight="1" x14ac:dyDescent="0.2">
      <c r="A15" s="10" t="s">
        <v>117</v>
      </c>
      <c r="B15" s="24">
        <v>0</v>
      </c>
      <c r="C15" s="24">
        <v>0</v>
      </c>
      <c r="D15" s="24">
        <v>0</v>
      </c>
      <c r="E15" s="24">
        <v>0</v>
      </c>
      <c r="F15" s="24">
        <v>0</v>
      </c>
      <c r="G15" s="24">
        <v>0</v>
      </c>
      <c r="H15" s="24">
        <v>0</v>
      </c>
      <c r="I15" s="24">
        <v>0</v>
      </c>
      <c r="J15" s="24"/>
      <c r="K15" s="24"/>
      <c r="L15" s="24"/>
    </row>
    <row r="16" spans="1:12" ht="15.95" customHeight="1" x14ac:dyDescent="0.2">
      <c r="A16" s="10" t="s">
        <v>118</v>
      </c>
      <c r="B16" s="24">
        <v>1347</v>
      </c>
      <c r="C16" s="24">
        <v>868</v>
      </c>
      <c r="D16" s="24">
        <v>479</v>
      </c>
      <c r="E16" s="24">
        <v>0</v>
      </c>
      <c r="F16" s="24">
        <v>20</v>
      </c>
      <c r="G16" s="24">
        <v>0</v>
      </c>
      <c r="H16" s="24">
        <v>20</v>
      </c>
      <c r="I16" s="24">
        <v>610</v>
      </c>
      <c r="J16" s="24"/>
      <c r="K16" s="24"/>
      <c r="L16" s="24"/>
    </row>
    <row r="17" spans="1:12" ht="15.95" customHeight="1" x14ac:dyDescent="0.2">
      <c r="A17" s="10" t="s">
        <v>119</v>
      </c>
      <c r="B17" s="24">
        <v>3597</v>
      </c>
      <c r="C17" s="24">
        <v>3125</v>
      </c>
      <c r="D17" s="24">
        <v>472</v>
      </c>
      <c r="E17" s="24">
        <v>0</v>
      </c>
      <c r="F17" s="24">
        <v>1096</v>
      </c>
      <c r="G17" s="24">
        <v>275</v>
      </c>
      <c r="H17" s="24">
        <v>821</v>
      </c>
      <c r="I17" s="24">
        <v>411</v>
      </c>
      <c r="J17" s="24"/>
      <c r="K17" s="24"/>
      <c r="L17" s="24"/>
    </row>
    <row r="18" spans="1:12" ht="15.95" customHeight="1" x14ac:dyDescent="0.2">
      <c r="A18" s="10" t="s">
        <v>120</v>
      </c>
      <c r="B18" s="24">
        <v>1325</v>
      </c>
      <c r="C18" s="24">
        <v>815</v>
      </c>
      <c r="D18" s="24">
        <v>510</v>
      </c>
      <c r="E18" s="24">
        <v>0</v>
      </c>
      <c r="F18" s="24">
        <v>71</v>
      </c>
      <c r="G18" s="24">
        <v>71</v>
      </c>
      <c r="H18" s="24">
        <v>0</v>
      </c>
      <c r="I18" s="24">
        <v>291</v>
      </c>
      <c r="J18" s="24"/>
      <c r="K18" s="24"/>
      <c r="L18" s="24"/>
    </row>
    <row r="19" spans="1:12" ht="15.95" customHeight="1" x14ac:dyDescent="0.2">
      <c r="A19" s="10" t="s">
        <v>121</v>
      </c>
      <c r="B19" s="24">
        <v>2197</v>
      </c>
      <c r="C19" s="24">
        <v>2107</v>
      </c>
      <c r="D19" s="24">
        <v>0</v>
      </c>
      <c r="E19" s="24">
        <v>90</v>
      </c>
      <c r="F19" s="24">
        <v>0</v>
      </c>
      <c r="G19" s="24">
        <v>0</v>
      </c>
      <c r="H19" s="24">
        <v>0</v>
      </c>
      <c r="I19" s="24">
        <v>243</v>
      </c>
      <c r="J19" s="24"/>
      <c r="K19" s="24"/>
      <c r="L19" s="24"/>
    </row>
    <row r="20" spans="1:12" ht="15.95" customHeight="1" x14ac:dyDescent="0.2">
      <c r="A20" s="10" t="s">
        <v>4</v>
      </c>
      <c r="B20" s="24">
        <v>9324</v>
      </c>
      <c r="C20" s="24">
        <v>7435</v>
      </c>
      <c r="D20" s="24">
        <v>1799</v>
      </c>
      <c r="E20" s="24">
        <v>90</v>
      </c>
      <c r="F20" s="24">
        <v>1187</v>
      </c>
      <c r="G20" s="24">
        <v>346</v>
      </c>
      <c r="H20" s="24">
        <v>841</v>
      </c>
      <c r="I20" s="24">
        <v>1555</v>
      </c>
      <c r="J20" s="24"/>
      <c r="K20" s="24"/>
      <c r="L20" s="24"/>
    </row>
    <row r="21" spans="1:12" ht="15.95" customHeight="1" x14ac:dyDescent="0.2">
      <c r="A21" s="10" t="s">
        <v>5</v>
      </c>
      <c r="B21" s="24">
        <v>0</v>
      </c>
      <c r="C21" s="24">
        <v>0</v>
      </c>
      <c r="D21" s="24">
        <v>0</v>
      </c>
      <c r="E21" s="24">
        <v>0</v>
      </c>
      <c r="F21" s="24">
        <v>0</v>
      </c>
      <c r="G21" s="24">
        <v>0</v>
      </c>
      <c r="H21" s="24">
        <v>0</v>
      </c>
      <c r="I21" s="24">
        <v>0</v>
      </c>
      <c r="J21" s="24"/>
      <c r="K21" s="24"/>
      <c r="L21" s="24"/>
    </row>
    <row r="22" spans="1:12" ht="15.95" customHeight="1" x14ac:dyDescent="0.2">
      <c r="A22" s="10" t="s">
        <v>6</v>
      </c>
      <c r="B22" s="24">
        <v>5225</v>
      </c>
      <c r="C22" s="24">
        <v>4396</v>
      </c>
      <c r="D22" s="24">
        <v>829</v>
      </c>
      <c r="E22" s="24">
        <v>0</v>
      </c>
      <c r="F22" s="24">
        <v>1116</v>
      </c>
      <c r="G22" s="24">
        <v>275</v>
      </c>
      <c r="H22" s="24">
        <v>841</v>
      </c>
      <c r="I22" s="24">
        <v>189</v>
      </c>
      <c r="J22" s="24"/>
      <c r="K22" s="24"/>
      <c r="L22" s="24"/>
    </row>
    <row r="23" spans="1:12" ht="15.95" customHeight="1" x14ac:dyDescent="0.2">
      <c r="A23" s="10" t="s">
        <v>7</v>
      </c>
      <c r="B23" s="24">
        <v>4100</v>
      </c>
      <c r="C23" s="24">
        <v>3040</v>
      </c>
      <c r="D23" s="24">
        <v>970</v>
      </c>
      <c r="E23" s="24">
        <v>90</v>
      </c>
      <c r="F23" s="24">
        <v>71</v>
      </c>
      <c r="G23" s="24">
        <v>71</v>
      </c>
      <c r="H23" s="24">
        <v>0</v>
      </c>
      <c r="I23" s="24">
        <v>1366</v>
      </c>
      <c r="J23" s="24"/>
      <c r="K23" s="24"/>
      <c r="L23" s="24"/>
    </row>
    <row r="24" spans="1:12" ht="15.95" customHeight="1" x14ac:dyDescent="0.2">
      <c r="A24" s="10" t="s">
        <v>8</v>
      </c>
      <c r="B24" s="24">
        <v>891</v>
      </c>
      <c r="C24" s="24">
        <v>552</v>
      </c>
      <c r="D24" s="24">
        <v>338</v>
      </c>
      <c r="E24" s="24">
        <v>0</v>
      </c>
      <c r="F24" s="24">
        <v>975</v>
      </c>
      <c r="G24" s="24">
        <v>154</v>
      </c>
      <c r="H24" s="24">
        <v>821</v>
      </c>
      <c r="I24" s="24">
        <v>189</v>
      </c>
      <c r="J24" s="24"/>
      <c r="K24" s="24"/>
      <c r="L24" s="24"/>
    </row>
    <row r="25" spans="1:12" ht="15.95" customHeight="1" x14ac:dyDescent="0.2">
      <c r="A25" s="10" t="s">
        <v>9</v>
      </c>
      <c r="B25" s="24">
        <v>0</v>
      </c>
      <c r="C25" s="24">
        <v>0</v>
      </c>
      <c r="D25" s="24">
        <v>0</v>
      </c>
      <c r="E25" s="24">
        <v>0</v>
      </c>
      <c r="F25" s="24">
        <v>0</v>
      </c>
      <c r="G25" s="24">
        <v>0</v>
      </c>
      <c r="H25" s="24">
        <v>0</v>
      </c>
      <c r="I25" s="24">
        <v>0</v>
      </c>
      <c r="J25" s="24"/>
      <c r="K25" s="24"/>
      <c r="L25" s="24"/>
    </row>
    <row r="26" spans="1:12" ht="15.95" customHeight="1" x14ac:dyDescent="0.2">
      <c r="A26" s="10" t="s">
        <v>10</v>
      </c>
      <c r="B26" s="24">
        <v>1292</v>
      </c>
      <c r="C26" s="24">
        <v>1044</v>
      </c>
      <c r="D26" s="24">
        <v>249</v>
      </c>
      <c r="E26" s="24">
        <v>0</v>
      </c>
      <c r="F26" s="24">
        <v>0</v>
      </c>
      <c r="G26" s="24">
        <v>0</v>
      </c>
      <c r="H26" s="24">
        <v>0</v>
      </c>
      <c r="I26" s="24">
        <v>0</v>
      </c>
      <c r="J26" s="24"/>
      <c r="K26" s="24"/>
      <c r="L26" s="24"/>
    </row>
    <row r="27" spans="1:12" ht="15.95" customHeight="1" x14ac:dyDescent="0.2">
      <c r="A27" s="10" t="s">
        <v>11</v>
      </c>
      <c r="B27" s="24">
        <v>0</v>
      </c>
      <c r="C27" s="24">
        <v>0</v>
      </c>
      <c r="D27" s="24">
        <v>0</v>
      </c>
      <c r="E27" s="24">
        <v>0</v>
      </c>
      <c r="F27" s="24">
        <v>0</v>
      </c>
      <c r="G27" s="24">
        <v>0</v>
      </c>
      <c r="H27" s="24">
        <v>0</v>
      </c>
      <c r="I27" s="24">
        <v>0</v>
      </c>
      <c r="J27" s="24"/>
      <c r="K27" s="24"/>
      <c r="L27" s="24"/>
    </row>
    <row r="28" spans="1:12" ht="15.95" customHeight="1" x14ac:dyDescent="0.2">
      <c r="A28" s="10" t="s">
        <v>12</v>
      </c>
      <c r="B28" s="24">
        <v>3042</v>
      </c>
      <c r="C28" s="24">
        <v>2800</v>
      </c>
      <c r="D28" s="24">
        <v>242</v>
      </c>
      <c r="E28" s="24">
        <v>0</v>
      </c>
      <c r="F28" s="24">
        <v>141</v>
      </c>
      <c r="G28" s="24">
        <v>121</v>
      </c>
      <c r="H28" s="24">
        <v>20</v>
      </c>
      <c r="I28" s="24">
        <v>0</v>
      </c>
      <c r="J28" s="24"/>
      <c r="K28" s="24"/>
      <c r="L28" s="24"/>
    </row>
    <row r="29" spans="1:12" ht="15.95" customHeight="1" x14ac:dyDescent="0.2">
      <c r="A29" s="10" t="s">
        <v>13</v>
      </c>
      <c r="B29" s="24">
        <v>794</v>
      </c>
      <c r="C29" s="24">
        <v>333</v>
      </c>
      <c r="D29" s="24">
        <v>460</v>
      </c>
      <c r="E29" s="24">
        <v>0</v>
      </c>
      <c r="F29" s="24">
        <v>0</v>
      </c>
      <c r="G29" s="24">
        <v>0</v>
      </c>
      <c r="H29" s="24">
        <v>0</v>
      </c>
      <c r="I29" s="24">
        <v>610</v>
      </c>
      <c r="J29" s="24"/>
      <c r="K29" s="24"/>
      <c r="L29" s="24"/>
    </row>
    <row r="30" spans="1:12" ht="15.95" customHeight="1" x14ac:dyDescent="0.2">
      <c r="A30" s="10" t="s">
        <v>14</v>
      </c>
      <c r="B30" s="24">
        <v>0</v>
      </c>
      <c r="C30" s="24">
        <v>0</v>
      </c>
      <c r="D30" s="24">
        <v>0</v>
      </c>
      <c r="E30" s="24">
        <v>0</v>
      </c>
      <c r="F30" s="24">
        <v>71</v>
      </c>
      <c r="G30" s="24">
        <v>71</v>
      </c>
      <c r="H30" s="24">
        <v>0</v>
      </c>
      <c r="I30" s="24">
        <v>513</v>
      </c>
      <c r="J30" s="24"/>
      <c r="K30" s="24"/>
      <c r="L30" s="24"/>
    </row>
    <row r="31" spans="1:12" ht="15.95" customHeight="1" x14ac:dyDescent="0.2">
      <c r="A31" s="10" t="s">
        <v>15</v>
      </c>
      <c r="B31" s="24">
        <v>2332</v>
      </c>
      <c r="C31" s="24">
        <v>1732</v>
      </c>
      <c r="D31" s="24">
        <v>510</v>
      </c>
      <c r="E31" s="24">
        <v>90</v>
      </c>
      <c r="F31" s="24">
        <v>0</v>
      </c>
      <c r="G31" s="24">
        <v>0</v>
      </c>
      <c r="H31" s="24">
        <v>0</v>
      </c>
      <c r="I31" s="24">
        <v>0</v>
      </c>
      <c r="J31" s="24"/>
      <c r="K31" s="24"/>
      <c r="L31" s="24"/>
    </row>
    <row r="32" spans="1:12" ht="15.95" customHeight="1" x14ac:dyDescent="0.2">
      <c r="A32" s="10" t="s">
        <v>16</v>
      </c>
      <c r="B32" s="24">
        <v>974</v>
      </c>
      <c r="C32" s="24">
        <v>974</v>
      </c>
      <c r="D32" s="24">
        <v>0</v>
      </c>
      <c r="E32" s="24">
        <v>0</v>
      </c>
      <c r="F32" s="24">
        <v>0</v>
      </c>
      <c r="G32" s="24">
        <v>0</v>
      </c>
      <c r="H32" s="24">
        <v>0</v>
      </c>
      <c r="I32" s="24">
        <v>243</v>
      </c>
      <c r="J32" s="24"/>
      <c r="K32" s="24"/>
      <c r="L32" s="24"/>
    </row>
    <row r="33" spans="1:12" ht="15.95" customHeight="1" x14ac:dyDescent="0.2">
      <c r="A33" s="10" t="s">
        <v>17</v>
      </c>
      <c r="B33" s="24">
        <v>0</v>
      </c>
      <c r="C33" s="24">
        <v>0</v>
      </c>
      <c r="D33" s="24">
        <v>0</v>
      </c>
      <c r="E33" s="24">
        <v>0</v>
      </c>
      <c r="F33" s="24">
        <v>0</v>
      </c>
      <c r="G33" s="24">
        <v>0</v>
      </c>
      <c r="H33" s="24">
        <v>0</v>
      </c>
      <c r="I33" s="24">
        <v>0</v>
      </c>
      <c r="J33" s="24"/>
      <c r="K33" s="24"/>
      <c r="L33" s="24"/>
    </row>
    <row r="34" spans="1:12" ht="15.95" customHeight="1" x14ac:dyDescent="0.2">
      <c r="A34" s="19"/>
      <c r="B34" s="34"/>
      <c r="C34" s="34"/>
      <c r="D34" s="19"/>
      <c r="E34" s="19"/>
      <c r="F34" s="19"/>
      <c r="G34" s="19"/>
      <c r="H34" s="19"/>
      <c r="I34" s="19"/>
      <c r="J34" s="19"/>
      <c r="K34" s="19"/>
      <c r="L34" s="19"/>
    </row>
    <row r="35" spans="1:12" ht="15.95" customHeight="1" x14ac:dyDescent="0.2">
      <c r="A35" s="25" t="s">
        <v>372</v>
      </c>
      <c r="B35" s="10"/>
    </row>
    <row r="36" spans="1:12" ht="15.95" customHeight="1" x14ac:dyDescent="0.2"/>
    <row r="37" spans="1:12" ht="15.95" customHeight="1" x14ac:dyDescent="0.2">
      <c r="A37" s="16" t="s">
        <v>157</v>
      </c>
    </row>
    <row r="38" spans="1:12" ht="15.95" customHeight="1" x14ac:dyDescent="0.2">
      <c r="A38" s="105" t="s">
        <v>497</v>
      </c>
    </row>
    <row r="39" spans="1:12" ht="15.95" customHeight="1" x14ac:dyDescent="0.2">
      <c r="A39" s="105" t="s">
        <v>498</v>
      </c>
    </row>
  </sheetData>
  <phoneticPr fontId="5" type="noConversion"/>
  <hyperlinks>
    <hyperlink ref="A3" location="Inhalt!A1" display="&lt;&lt;&lt; Inhalt" xr:uid="{48BA795F-F172-453F-A448-16EFFE00B116}"/>
    <hyperlink ref="A35" location="Metadaten!A1" display="&lt;&lt;&lt; Metadaten" xr:uid="{0BA90DCA-8DAC-4B31-B40C-06F940DFDBA0}"/>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1 Anerkannte Landwirtschaftsbetriebe</oddHeader>
    <oddFooter>&amp;L&amp;"Times New Roman,Standard"&amp;4&amp;Z&amp;F &amp;A&amp;C&amp;"Times New Roman,Standard"&amp;P/&amp;N&amp;R&amp;"Times New Roman,Standard"&amp;D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40"/>
  <sheetViews>
    <sheetView zoomScaleNormal="100" workbookViewId="0"/>
  </sheetViews>
  <sheetFormatPr baseColWidth="10" defaultColWidth="11.42578125" defaultRowHeight="12.75" x14ac:dyDescent="0.2"/>
  <cols>
    <col min="1" max="1" width="14.85546875" style="10" customWidth="1"/>
    <col min="2" max="2" width="8.140625" style="10" customWidth="1"/>
    <col min="3" max="3" width="22.5703125" style="10" customWidth="1"/>
    <col min="4" max="4" width="21.85546875" style="10" bestFit="1" customWidth="1"/>
    <col min="5" max="5" width="9.140625" style="10" bestFit="1" customWidth="1"/>
    <col min="6" max="6" width="8.7109375" style="10" customWidth="1"/>
    <col min="7" max="7" width="14.7109375" style="10" bestFit="1" customWidth="1"/>
    <col min="8" max="8" width="15.5703125" style="10" bestFit="1" customWidth="1"/>
    <col min="9" max="9" width="11" style="10" bestFit="1" customWidth="1"/>
    <col min="10" max="10" width="17.42578125" style="10" bestFit="1" customWidth="1"/>
    <col min="11" max="11" width="10.5703125" style="17" bestFit="1" customWidth="1"/>
    <col min="12" max="12" width="9.140625" style="17" bestFit="1" customWidth="1"/>
    <col min="13" max="13" width="6.85546875" style="17" bestFit="1" customWidth="1"/>
    <col min="14" max="16384" width="11.42578125" style="17"/>
  </cols>
  <sheetData>
    <row r="1" spans="1:13" s="15" customFormat="1" ht="18" customHeight="1" x14ac:dyDescent="0.2">
      <c r="A1" s="14" t="s">
        <v>454</v>
      </c>
      <c r="B1" s="40"/>
      <c r="C1" s="40"/>
      <c r="D1" s="40"/>
      <c r="E1" s="40"/>
      <c r="F1" s="40"/>
      <c r="G1" s="40"/>
      <c r="H1" s="40"/>
      <c r="I1" s="40"/>
      <c r="J1" s="40"/>
      <c r="K1" s="14"/>
      <c r="L1" s="14"/>
      <c r="M1" s="14"/>
    </row>
    <row r="2" spans="1:13" s="15" customFormat="1" ht="15.95" customHeight="1" x14ac:dyDescent="0.2">
      <c r="A2" s="18"/>
      <c r="B2" s="40"/>
      <c r="C2" s="46"/>
      <c r="D2" s="46"/>
      <c r="E2" s="46"/>
      <c r="F2" s="46"/>
      <c r="G2" s="46"/>
      <c r="H2" s="46"/>
      <c r="I2" s="46"/>
      <c r="J2" s="46"/>
      <c r="K2" s="14"/>
      <c r="L2" s="14"/>
      <c r="M2" s="14"/>
    </row>
    <row r="3" spans="1:13" s="15" customFormat="1" ht="15.95" customHeight="1" x14ac:dyDescent="0.2">
      <c r="A3" s="25" t="s">
        <v>371</v>
      </c>
      <c r="D3" s="46"/>
      <c r="E3" s="46"/>
      <c r="F3" s="46"/>
      <c r="G3" s="46"/>
      <c r="H3" s="46"/>
      <c r="I3" s="46"/>
      <c r="J3" s="46"/>
      <c r="K3" s="40"/>
      <c r="L3" s="14"/>
      <c r="M3" s="14"/>
    </row>
    <row r="4" spans="1:13" s="15" customFormat="1" ht="15.95" customHeight="1" x14ac:dyDescent="0.2">
      <c r="A4" s="25"/>
      <c r="D4" s="46"/>
      <c r="E4" s="46"/>
      <c r="F4" s="46"/>
      <c r="G4" s="46"/>
      <c r="H4" s="46"/>
      <c r="I4" s="46"/>
      <c r="J4" s="46"/>
      <c r="K4" s="40"/>
      <c r="L4" s="14"/>
      <c r="M4" s="14"/>
    </row>
    <row r="5" spans="1:13" ht="15.95" customHeight="1" x14ac:dyDescent="0.2">
      <c r="A5" s="17" t="s">
        <v>96</v>
      </c>
      <c r="B5" s="17"/>
      <c r="C5" s="29"/>
      <c r="J5" s="17"/>
      <c r="K5" s="16"/>
      <c r="L5" s="16"/>
      <c r="M5" s="16"/>
    </row>
    <row r="6" spans="1:13" ht="15.95" customHeight="1" x14ac:dyDescent="0.2">
      <c r="A6" s="17"/>
      <c r="B6" s="17"/>
      <c r="K6" s="16"/>
      <c r="L6" s="16"/>
      <c r="M6" s="16"/>
    </row>
    <row r="7" spans="1:13" ht="15.95" customHeight="1" x14ac:dyDescent="0.2">
      <c r="B7" s="37" t="s">
        <v>23</v>
      </c>
      <c r="C7" s="37"/>
      <c r="D7" s="37"/>
      <c r="E7" s="37"/>
      <c r="F7" s="37"/>
      <c r="G7" s="37"/>
      <c r="H7" s="37"/>
      <c r="I7" s="37"/>
      <c r="J7" s="37"/>
      <c r="K7" s="16"/>
    </row>
    <row r="8" spans="1:13" ht="15.95" customHeight="1" x14ac:dyDescent="0.2">
      <c r="B8" s="36"/>
      <c r="C8" s="37" t="s">
        <v>82</v>
      </c>
      <c r="D8" s="37"/>
      <c r="E8" s="37"/>
      <c r="F8" s="37"/>
      <c r="G8" s="37"/>
      <c r="H8" s="37" t="s">
        <v>44</v>
      </c>
      <c r="I8" s="37"/>
      <c r="J8" s="37" t="s">
        <v>499</v>
      </c>
      <c r="K8" s="16"/>
      <c r="L8" s="16"/>
      <c r="M8" s="16"/>
    </row>
    <row r="9" spans="1:13" ht="15.95" customHeight="1" x14ac:dyDescent="0.2">
      <c r="A9" s="20"/>
      <c r="B9" s="36"/>
      <c r="C9" s="41" t="s">
        <v>136</v>
      </c>
      <c r="D9" s="41" t="s">
        <v>137</v>
      </c>
      <c r="E9" s="41" t="s">
        <v>45</v>
      </c>
      <c r="F9" s="37" t="s">
        <v>46</v>
      </c>
      <c r="G9" s="37" t="s">
        <v>47</v>
      </c>
      <c r="H9" s="37" t="s">
        <v>48</v>
      </c>
      <c r="I9" s="41" t="s">
        <v>138</v>
      </c>
      <c r="J9" s="41"/>
      <c r="K9" s="27"/>
      <c r="L9" s="27"/>
      <c r="M9" s="27"/>
    </row>
    <row r="10" spans="1:13" ht="15.95" customHeight="1" x14ac:dyDescent="0.2">
      <c r="A10" s="10" t="s">
        <v>3</v>
      </c>
      <c r="B10" s="39">
        <v>94406</v>
      </c>
      <c r="C10" s="24">
        <v>14295</v>
      </c>
      <c r="D10" s="24">
        <v>2945</v>
      </c>
      <c r="E10" s="24">
        <v>140</v>
      </c>
      <c r="F10" s="24">
        <v>226</v>
      </c>
      <c r="G10" s="24">
        <v>223</v>
      </c>
      <c r="H10" s="24">
        <v>32498</v>
      </c>
      <c r="I10" s="24">
        <v>43175</v>
      </c>
      <c r="J10" s="24">
        <v>905</v>
      </c>
      <c r="K10" s="24"/>
      <c r="L10" s="24"/>
      <c r="M10" s="24"/>
    </row>
    <row r="11" spans="1:13" ht="15.95" customHeight="1" x14ac:dyDescent="0.2">
      <c r="A11" s="11" t="s">
        <v>132</v>
      </c>
      <c r="B11" s="38">
        <v>0</v>
      </c>
      <c r="C11" s="24">
        <v>0</v>
      </c>
      <c r="D11" s="24">
        <v>0</v>
      </c>
      <c r="E11" s="24">
        <v>0</v>
      </c>
      <c r="F11" s="24">
        <v>0</v>
      </c>
      <c r="G11" s="24">
        <v>0</v>
      </c>
      <c r="H11" s="24">
        <v>0</v>
      </c>
      <c r="I11" s="24">
        <v>0</v>
      </c>
      <c r="J11" s="24">
        <v>0</v>
      </c>
      <c r="K11" s="24"/>
      <c r="L11" s="24"/>
      <c r="M11" s="24"/>
    </row>
    <row r="12" spans="1:13" ht="15.95" customHeight="1" x14ac:dyDescent="0.2">
      <c r="A12" s="13" t="s">
        <v>113</v>
      </c>
      <c r="B12" s="38">
        <v>1266</v>
      </c>
      <c r="C12" s="24">
        <v>198</v>
      </c>
      <c r="D12" s="24">
        <v>0</v>
      </c>
      <c r="E12" s="24">
        <v>0</v>
      </c>
      <c r="F12" s="24">
        <v>0</v>
      </c>
      <c r="G12" s="24">
        <v>0</v>
      </c>
      <c r="H12" s="24">
        <v>257</v>
      </c>
      <c r="I12" s="24">
        <v>811</v>
      </c>
      <c r="J12" s="24">
        <v>0</v>
      </c>
      <c r="K12" s="24"/>
      <c r="L12" s="24"/>
      <c r="M12" s="24"/>
    </row>
    <row r="13" spans="1:13" ht="15.95" customHeight="1" x14ac:dyDescent="0.2">
      <c r="A13" s="13" t="s">
        <v>114</v>
      </c>
      <c r="B13" s="38">
        <v>238</v>
      </c>
      <c r="C13" s="24">
        <v>0</v>
      </c>
      <c r="D13" s="24">
        <v>0</v>
      </c>
      <c r="E13" s="24">
        <v>0</v>
      </c>
      <c r="F13" s="24">
        <v>0</v>
      </c>
      <c r="G13" s="24">
        <v>0</v>
      </c>
      <c r="H13" s="24">
        <v>122</v>
      </c>
      <c r="I13" s="24">
        <v>116</v>
      </c>
      <c r="J13" s="24">
        <v>0</v>
      </c>
      <c r="K13" s="24"/>
      <c r="L13" s="24"/>
      <c r="M13" s="24"/>
    </row>
    <row r="14" spans="1:13" ht="15.95" customHeight="1" x14ac:dyDescent="0.2">
      <c r="A14" s="10" t="s">
        <v>115</v>
      </c>
      <c r="B14" s="38">
        <v>411</v>
      </c>
      <c r="C14" s="24">
        <v>0</v>
      </c>
      <c r="D14" s="24">
        <v>0</v>
      </c>
      <c r="E14" s="24">
        <v>0</v>
      </c>
      <c r="F14" s="24">
        <v>0</v>
      </c>
      <c r="G14" s="24">
        <v>0</v>
      </c>
      <c r="H14" s="24">
        <v>391</v>
      </c>
      <c r="I14" s="24">
        <v>0</v>
      </c>
      <c r="J14" s="24">
        <v>20</v>
      </c>
      <c r="K14" s="24"/>
      <c r="L14" s="24"/>
      <c r="M14" s="24"/>
    </row>
    <row r="15" spans="1:13" ht="15.95" customHeight="1" x14ac:dyDescent="0.2">
      <c r="A15" s="10" t="s">
        <v>116</v>
      </c>
      <c r="B15" s="38">
        <v>6401</v>
      </c>
      <c r="C15" s="24">
        <v>1081</v>
      </c>
      <c r="D15" s="24">
        <v>200</v>
      </c>
      <c r="E15" s="24">
        <v>0</v>
      </c>
      <c r="F15" s="24">
        <v>0</v>
      </c>
      <c r="G15" s="24">
        <v>0</v>
      </c>
      <c r="H15" s="24">
        <v>1994</v>
      </c>
      <c r="I15" s="24">
        <v>3106</v>
      </c>
      <c r="J15" s="24">
        <v>20</v>
      </c>
      <c r="K15" s="24"/>
      <c r="L15" s="24"/>
      <c r="M15" s="24"/>
    </row>
    <row r="16" spans="1:13" ht="15.95" customHeight="1" x14ac:dyDescent="0.2">
      <c r="A16" s="10" t="s">
        <v>117</v>
      </c>
      <c r="B16" s="38">
        <v>2418</v>
      </c>
      <c r="C16" s="24">
        <v>141</v>
      </c>
      <c r="D16" s="24">
        <v>0</v>
      </c>
      <c r="E16" s="24">
        <v>0</v>
      </c>
      <c r="F16" s="24">
        <v>0</v>
      </c>
      <c r="G16" s="24">
        <v>0</v>
      </c>
      <c r="H16" s="24">
        <v>1251</v>
      </c>
      <c r="I16" s="24">
        <v>1027</v>
      </c>
      <c r="J16" s="24">
        <v>0</v>
      </c>
      <c r="K16" s="24"/>
      <c r="L16" s="24"/>
      <c r="M16" s="24"/>
    </row>
    <row r="17" spans="1:13" ht="15.95" customHeight="1" x14ac:dyDescent="0.2">
      <c r="A17" s="10" t="s">
        <v>118</v>
      </c>
      <c r="B17" s="38">
        <v>22292</v>
      </c>
      <c r="C17" s="24">
        <v>3538</v>
      </c>
      <c r="D17" s="24">
        <v>528</v>
      </c>
      <c r="E17" s="24">
        <v>13</v>
      </c>
      <c r="F17" s="24">
        <v>175</v>
      </c>
      <c r="G17" s="24">
        <v>25</v>
      </c>
      <c r="H17" s="24">
        <v>8016</v>
      </c>
      <c r="I17" s="24">
        <v>9494</v>
      </c>
      <c r="J17" s="24">
        <v>504</v>
      </c>
      <c r="K17" s="24"/>
      <c r="L17" s="24"/>
      <c r="M17" s="24"/>
    </row>
    <row r="18" spans="1:13" ht="15.95" customHeight="1" x14ac:dyDescent="0.2">
      <c r="A18" s="10" t="s">
        <v>119</v>
      </c>
      <c r="B18" s="38">
        <v>25771</v>
      </c>
      <c r="C18" s="24">
        <v>5093</v>
      </c>
      <c r="D18" s="24">
        <v>1528</v>
      </c>
      <c r="E18" s="24">
        <v>0</v>
      </c>
      <c r="F18" s="24">
        <v>0</v>
      </c>
      <c r="G18" s="24">
        <v>25</v>
      </c>
      <c r="H18" s="24">
        <v>7429</v>
      </c>
      <c r="I18" s="24">
        <v>11560</v>
      </c>
      <c r="J18" s="24">
        <v>136</v>
      </c>
      <c r="K18" s="24"/>
      <c r="L18" s="24"/>
      <c r="M18" s="24"/>
    </row>
    <row r="19" spans="1:13" ht="15.95" customHeight="1" x14ac:dyDescent="0.2">
      <c r="A19" s="10" t="s">
        <v>120</v>
      </c>
      <c r="B19" s="38">
        <v>26137</v>
      </c>
      <c r="C19" s="24">
        <v>1344</v>
      </c>
      <c r="D19" s="24">
        <v>153</v>
      </c>
      <c r="E19" s="24">
        <v>0</v>
      </c>
      <c r="F19" s="24">
        <v>0</v>
      </c>
      <c r="G19" s="24">
        <v>173</v>
      </c>
      <c r="H19" s="24">
        <v>8598</v>
      </c>
      <c r="I19" s="24">
        <v>15669</v>
      </c>
      <c r="J19" s="24">
        <v>201</v>
      </c>
      <c r="K19" s="24"/>
      <c r="L19" s="24"/>
      <c r="M19" s="24"/>
    </row>
    <row r="20" spans="1:13" ht="15.95" customHeight="1" x14ac:dyDescent="0.2">
      <c r="A20" s="10" t="s">
        <v>121</v>
      </c>
      <c r="B20" s="38">
        <v>9471</v>
      </c>
      <c r="C20" s="24">
        <v>2900</v>
      </c>
      <c r="D20" s="24">
        <v>537</v>
      </c>
      <c r="E20" s="24">
        <v>127</v>
      </c>
      <c r="F20" s="24">
        <v>51</v>
      </c>
      <c r="G20" s="24">
        <v>0</v>
      </c>
      <c r="H20" s="24">
        <v>4440</v>
      </c>
      <c r="I20" s="24">
        <v>1393</v>
      </c>
      <c r="J20" s="24">
        <v>24</v>
      </c>
      <c r="K20" s="24"/>
      <c r="L20" s="24"/>
      <c r="M20" s="24"/>
    </row>
    <row r="21" spans="1:13" ht="15.95" customHeight="1" x14ac:dyDescent="0.2">
      <c r="A21" s="10" t="s">
        <v>4</v>
      </c>
      <c r="B21" s="38">
        <v>92445</v>
      </c>
      <c r="C21" s="24">
        <v>14295</v>
      </c>
      <c r="D21" s="24">
        <v>2945</v>
      </c>
      <c r="E21" s="24">
        <v>140</v>
      </c>
      <c r="F21" s="24">
        <v>226</v>
      </c>
      <c r="G21" s="24">
        <v>223</v>
      </c>
      <c r="H21" s="24">
        <v>32193</v>
      </c>
      <c r="I21" s="24">
        <v>41519</v>
      </c>
      <c r="J21" s="24">
        <v>905</v>
      </c>
      <c r="K21" s="24"/>
      <c r="L21" s="24"/>
      <c r="M21" s="24"/>
    </row>
    <row r="22" spans="1:13" ht="15.95" customHeight="1" x14ac:dyDescent="0.2">
      <c r="A22" s="10" t="s">
        <v>5</v>
      </c>
      <c r="B22" s="38">
        <v>1961</v>
      </c>
      <c r="C22" s="24">
        <v>0</v>
      </c>
      <c r="D22" s="24">
        <v>0</v>
      </c>
      <c r="E22" s="24">
        <v>0</v>
      </c>
      <c r="F22" s="24">
        <v>0</v>
      </c>
      <c r="G22" s="24">
        <v>0</v>
      </c>
      <c r="H22" s="24">
        <v>305</v>
      </c>
      <c r="I22" s="24">
        <v>1656</v>
      </c>
      <c r="J22" s="24">
        <v>0</v>
      </c>
      <c r="K22" s="24"/>
      <c r="L22" s="24"/>
      <c r="M22" s="24"/>
    </row>
    <row r="23" spans="1:13" ht="15.95" customHeight="1" x14ac:dyDescent="0.2">
      <c r="A23" s="10" t="s">
        <v>6</v>
      </c>
      <c r="B23" s="38">
        <v>46559</v>
      </c>
      <c r="C23" s="24">
        <v>9211</v>
      </c>
      <c r="D23" s="24">
        <v>1656</v>
      </c>
      <c r="E23" s="24">
        <v>13</v>
      </c>
      <c r="F23" s="24">
        <v>175</v>
      </c>
      <c r="G23" s="24">
        <v>50</v>
      </c>
      <c r="H23" s="24">
        <v>14819</v>
      </c>
      <c r="I23" s="24">
        <v>20019</v>
      </c>
      <c r="J23" s="24">
        <v>616</v>
      </c>
      <c r="K23" s="24"/>
      <c r="L23" s="24"/>
      <c r="M23" s="24"/>
    </row>
    <row r="24" spans="1:13" ht="15.95" customHeight="1" x14ac:dyDescent="0.2">
      <c r="A24" s="10" t="s">
        <v>7</v>
      </c>
      <c r="B24" s="38">
        <v>47848</v>
      </c>
      <c r="C24" s="24">
        <v>5084</v>
      </c>
      <c r="D24" s="24">
        <v>1289</v>
      </c>
      <c r="E24" s="24">
        <v>127</v>
      </c>
      <c r="F24" s="24">
        <v>51</v>
      </c>
      <c r="G24" s="24">
        <v>173</v>
      </c>
      <c r="H24" s="24">
        <v>17679</v>
      </c>
      <c r="I24" s="24">
        <v>23155</v>
      </c>
      <c r="J24" s="24">
        <v>289</v>
      </c>
      <c r="K24" s="24"/>
      <c r="L24" s="24"/>
      <c r="M24" s="24"/>
    </row>
    <row r="25" spans="1:13" ht="15.95" customHeight="1" x14ac:dyDescent="0.2">
      <c r="A25" s="10" t="s">
        <v>8</v>
      </c>
      <c r="B25" s="38">
        <v>11911</v>
      </c>
      <c r="C25" s="24">
        <v>2061</v>
      </c>
      <c r="D25" s="24">
        <v>726</v>
      </c>
      <c r="E25" s="24">
        <v>0</v>
      </c>
      <c r="F25" s="24">
        <v>0</v>
      </c>
      <c r="G25" s="24">
        <v>25</v>
      </c>
      <c r="H25" s="24">
        <v>2944</v>
      </c>
      <c r="I25" s="24">
        <v>6081</v>
      </c>
      <c r="J25" s="24">
        <v>74</v>
      </c>
      <c r="K25" s="24"/>
      <c r="L25" s="24"/>
      <c r="M25" s="24"/>
    </row>
    <row r="26" spans="1:13" ht="15.95" customHeight="1" x14ac:dyDescent="0.2">
      <c r="A26" s="10" t="s">
        <v>9</v>
      </c>
      <c r="B26" s="38">
        <v>5210</v>
      </c>
      <c r="C26" s="24">
        <v>0</v>
      </c>
      <c r="D26" s="24">
        <v>0</v>
      </c>
      <c r="E26" s="24">
        <v>0</v>
      </c>
      <c r="F26" s="24">
        <v>0</v>
      </c>
      <c r="G26" s="24">
        <v>0</v>
      </c>
      <c r="H26" s="24">
        <v>913</v>
      </c>
      <c r="I26" s="24">
        <v>4297</v>
      </c>
      <c r="J26" s="24">
        <v>0</v>
      </c>
      <c r="K26" s="24"/>
      <c r="L26" s="24"/>
      <c r="M26" s="24"/>
    </row>
    <row r="27" spans="1:13" ht="15.95" customHeight="1" x14ac:dyDescent="0.2">
      <c r="A27" s="10" t="s">
        <v>10</v>
      </c>
      <c r="B27" s="38">
        <v>11488</v>
      </c>
      <c r="C27" s="24">
        <v>1679</v>
      </c>
      <c r="D27" s="24">
        <v>387</v>
      </c>
      <c r="E27" s="24">
        <v>13</v>
      </c>
      <c r="F27" s="24">
        <v>175</v>
      </c>
      <c r="G27" s="24">
        <v>25</v>
      </c>
      <c r="H27" s="24">
        <v>4855</v>
      </c>
      <c r="I27" s="24">
        <v>4128</v>
      </c>
      <c r="J27" s="24">
        <v>227</v>
      </c>
      <c r="K27" s="24"/>
      <c r="L27" s="24"/>
      <c r="M27" s="24"/>
    </row>
    <row r="28" spans="1:13" ht="15.95" customHeight="1" x14ac:dyDescent="0.2">
      <c r="A28" s="10" t="s">
        <v>11</v>
      </c>
      <c r="B28" s="38">
        <v>0</v>
      </c>
      <c r="C28" s="24">
        <v>0</v>
      </c>
      <c r="D28" s="24">
        <v>0</v>
      </c>
      <c r="E28" s="24">
        <v>0</v>
      </c>
      <c r="F28" s="24">
        <v>0</v>
      </c>
      <c r="G28" s="24">
        <v>0</v>
      </c>
      <c r="H28" s="24">
        <v>0</v>
      </c>
      <c r="I28" s="24">
        <v>0</v>
      </c>
      <c r="J28" s="24">
        <v>0</v>
      </c>
      <c r="K28" s="24"/>
      <c r="L28" s="24"/>
      <c r="M28" s="24"/>
    </row>
    <row r="29" spans="1:13" ht="15.95" customHeight="1" x14ac:dyDescent="0.2">
      <c r="A29" s="10" t="s">
        <v>12</v>
      </c>
      <c r="B29" s="38">
        <v>17950</v>
      </c>
      <c r="C29" s="24">
        <v>5471</v>
      </c>
      <c r="D29" s="24">
        <v>544</v>
      </c>
      <c r="E29" s="24">
        <v>0</v>
      </c>
      <c r="F29" s="24">
        <v>0</v>
      </c>
      <c r="G29" s="24">
        <v>0</v>
      </c>
      <c r="H29" s="24">
        <v>6107</v>
      </c>
      <c r="I29" s="24">
        <v>5514</v>
      </c>
      <c r="J29" s="24">
        <v>314</v>
      </c>
      <c r="K29" s="24"/>
      <c r="L29" s="24"/>
      <c r="M29" s="24"/>
    </row>
    <row r="30" spans="1:13" ht="15.95" customHeight="1" x14ac:dyDescent="0.2">
      <c r="A30" s="10" t="s">
        <v>13</v>
      </c>
      <c r="B30" s="38">
        <v>14301</v>
      </c>
      <c r="C30" s="24">
        <v>899</v>
      </c>
      <c r="D30" s="24">
        <v>399</v>
      </c>
      <c r="E30" s="24">
        <v>0</v>
      </c>
      <c r="F30" s="24">
        <v>0</v>
      </c>
      <c r="G30" s="24">
        <v>0</v>
      </c>
      <c r="H30" s="24">
        <v>4781</v>
      </c>
      <c r="I30" s="24">
        <v>8006</v>
      </c>
      <c r="J30" s="24">
        <v>216</v>
      </c>
      <c r="K30" s="24"/>
      <c r="L30" s="24"/>
      <c r="M30" s="24"/>
    </row>
    <row r="31" spans="1:13" ht="15.95" customHeight="1" x14ac:dyDescent="0.2">
      <c r="A31" s="10" t="s">
        <v>14</v>
      </c>
      <c r="B31" s="38">
        <v>8844</v>
      </c>
      <c r="C31" s="24">
        <v>198</v>
      </c>
      <c r="D31" s="24">
        <v>0</v>
      </c>
      <c r="E31" s="24">
        <v>0</v>
      </c>
      <c r="F31" s="24">
        <v>0</v>
      </c>
      <c r="G31" s="24">
        <v>0</v>
      </c>
      <c r="H31" s="24">
        <v>3096</v>
      </c>
      <c r="I31" s="24">
        <v>5539</v>
      </c>
      <c r="J31" s="24">
        <v>12</v>
      </c>
      <c r="K31" s="24"/>
      <c r="L31" s="24"/>
      <c r="M31" s="24"/>
    </row>
    <row r="32" spans="1:13" ht="15.95" customHeight="1" x14ac:dyDescent="0.2">
      <c r="A32" s="10" t="s">
        <v>15</v>
      </c>
      <c r="B32" s="38">
        <v>9915</v>
      </c>
      <c r="C32" s="24">
        <v>2900</v>
      </c>
      <c r="D32" s="24">
        <v>435</v>
      </c>
      <c r="E32" s="24">
        <v>127</v>
      </c>
      <c r="F32" s="24">
        <v>51</v>
      </c>
      <c r="G32" s="24">
        <v>0</v>
      </c>
      <c r="H32" s="24">
        <v>4447</v>
      </c>
      <c r="I32" s="24">
        <v>1935</v>
      </c>
      <c r="J32" s="24">
        <v>20</v>
      </c>
      <c r="K32" s="24"/>
      <c r="L32" s="24"/>
      <c r="M32" s="24"/>
    </row>
    <row r="33" spans="1:13" ht="15.95" customHeight="1" x14ac:dyDescent="0.2">
      <c r="A33" s="10" t="s">
        <v>16</v>
      </c>
      <c r="B33" s="38">
        <v>11801</v>
      </c>
      <c r="C33" s="24">
        <v>1087</v>
      </c>
      <c r="D33" s="24">
        <v>455</v>
      </c>
      <c r="E33" s="24">
        <v>0</v>
      </c>
      <c r="F33" s="24">
        <v>0</v>
      </c>
      <c r="G33" s="24">
        <v>173</v>
      </c>
      <c r="H33" s="24">
        <v>4445</v>
      </c>
      <c r="I33" s="24">
        <v>5603</v>
      </c>
      <c r="J33" s="24">
        <v>38</v>
      </c>
      <c r="K33" s="24"/>
      <c r="L33" s="24"/>
      <c r="M33" s="24"/>
    </row>
    <row r="34" spans="1:13" ht="15.95" customHeight="1" x14ac:dyDescent="0.2">
      <c r="A34" s="10" t="s">
        <v>17</v>
      </c>
      <c r="B34" s="38">
        <v>2987</v>
      </c>
      <c r="C34" s="24">
        <v>0</v>
      </c>
      <c r="D34" s="24">
        <v>0</v>
      </c>
      <c r="E34" s="24">
        <v>0</v>
      </c>
      <c r="F34" s="24">
        <v>0</v>
      </c>
      <c r="G34" s="24">
        <v>0</v>
      </c>
      <c r="H34" s="24">
        <v>910</v>
      </c>
      <c r="I34" s="24">
        <v>2072</v>
      </c>
      <c r="J34" s="24">
        <v>4</v>
      </c>
      <c r="K34" s="24"/>
      <c r="L34" s="24"/>
      <c r="M34" s="24"/>
    </row>
    <row r="35" spans="1:13" ht="15.95" customHeight="1" x14ac:dyDescent="0.2">
      <c r="A35" s="19"/>
      <c r="B35" s="43"/>
      <c r="C35" s="43"/>
      <c r="D35" s="42"/>
      <c r="E35" s="42"/>
      <c r="F35" s="42"/>
      <c r="G35" s="42"/>
      <c r="H35" s="42"/>
      <c r="I35" s="42"/>
      <c r="J35" s="42"/>
      <c r="K35" s="19"/>
      <c r="L35" s="19"/>
      <c r="M35" s="19"/>
    </row>
    <row r="36" spans="1:13" ht="15.95" customHeight="1" x14ac:dyDescent="0.2">
      <c r="A36" s="25" t="s">
        <v>372</v>
      </c>
    </row>
    <row r="37" spans="1:13" ht="15.95" customHeight="1" x14ac:dyDescent="0.2"/>
    <row r="38" spans="1:13" ht="15.95" customHeight="1" x14ac:dyDescent="0.2">
      <c r="A38" s="16" t="s">
        <v>109</v>
      </c>
    </row>
    <row r="39" spans="1:13" ht="15.95" customHeight="1" x14ac:dyDescent="0.2">
      <c r="A39" s="105" t="s">
        <v>500</v>
      </c>
    </row>
    <row r="40" spans="1:13" ht="15.95" customHeight="1" x14ac:dyDescent="0.2"/>
  </sheetData>
  <phoneticPr fontId="5" type="noConversion"/>
  <hyperlinks>
    <hyperlink ref="A3" location="Inhalt!A1" display="&lt;&lt;&lt; Inhalt" xr:uid="{D8E55C90-415F-4126-AB4C-B6AA68D3AD02}"/>
    <hyperlink ref="A36" location="Metadaten!A1" display="&lt;&lt;&lt; Metadaten" xr:uid="{E1D27F6B-2012-4D1C-BE4F-50E76786DF16}"/>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1 Anerkannte Landwirtschaftsbetriebe</oddHeader>
    <oddFooter>&amp;L&amp;"Times New Roman,Standard"&amp;4&amp;Z&amp;F &amp;A&amp;C&amp;"Times New Roman,Standard"&amp;P/&amp;N&amp;R&amp;"Times New Roman,Standard"&amp;D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40"/>
  <sheetViews>
    <sheetView zoomScaleNormal="100" workbookViewId="0"/>
  </sheetViews>
  <sheetFormatPr baseColWidth="10" defaultColWidth="11.42578125" defaultRowHeight="12.75" x14ac:dyDescent="0.2"/>
  <cols>
    <col min="1" max="1" width="14.85546875" style="10" customWidth="1"/>
    <col min="2" max="6" width="6" style="10" customWidth="1"/>
    <col min="7" max="7" width="8.42578125" style="10" bestFit="1" customWidth="1"/>
    <col min="8" max="8" width="16.85546875" style="10" bestFit="1" customWidth="1"/>
    <col min="9" max="9" width="11" style="10" bestFit="1" customWidth="1"/>
    <col min="10" max="10" width="17.42578125" style="10" bestFit="1" customWidth="1"/>
    <col min="11" max="11" width="10.5703125" style="17" bestFit="1" customWidth="1"/>
    <col min="12" max="12" width="9.140625" style="17" bestFit="1" customWidth="1"/>
    <col min="13" max="13" width="6.85546875" style="17" bestFit="1" customWidth="1"/>
    <col min="14" max="16384" width="11.42578125" style="17"/>
  </cols>
  <sheetData>
    <row r="1" spans="1:13" s="15" customFormat="1" ht="18" customHeight="1" x14ac:dyDescent="0.2">
      <c r="A1" s="14" t="s">
        <v>455</v>
      </c>
      <c r="B1" s="40"/>
      <c r="C1" s="40"/>
      <c r="D1" s="40"/>
      <c r="E1" s="40"/>
      <c r="F1" s="40"/>
      <c r="G1" s="40"/>
      <c r="H1" s="40"/>
      <c r="I1" s="40"/>
      <c r="J1" s="40"/>
      <c r="K1" s="14"/>
      <c r="L1" s="14"/>
      <c r="M1" s="14"/>
    </row>
    <row r="2" spans="1:13" s="15" customFormat="1" ht="15.95" customHeight="1" x14ac:dyDescent="0.2">
      <c r="A2" s="18"/>
      <c r="B2" s="40"/>
      <c r="C2" s="40"/>
      <c r="D2" s="40"/>
      <c r="E2" s="40"/>
      <c r="F2" s="40"/>
      <c r="G2" s="40"/>
      <c r="H2" s="40"/>
      <c r="I2" s="40"/>
      <c r="J2" s="40"/>
      <c r="K2" s="14"/>
      <c r="L2" s="14"/>
      <c r="M2" s="14"/>
    </row>
    <row r="3" spans="1:13" s="15" customFormat="1" ht="15.95" customHeight="1" x14ac:dyDescent="0.2">
      <c r="A3" s="25" t="s">
        <v>371</v>
      </c>
      <c r="B3" s="14"/>
      <c r="C3" s="40"/>
      <c r="D3" s="40"/>
      <c r="E3" s="46"/>
      <c r="F3" s="46"/>
      <c r="G3" s="46"/>
      <c r="H3" s="46"/>
      <c r="I3" s="40"/>
      <c r="J3" s="40"/>
      <c r="K3" s="14"/>
      <c r="L3" s="14"/>
      <c r="M3" s="14"/>
    </row>
    <row r="4" spans="1:13" s="15" customFormat="1" ht="15.95" customHeight="1" x14ac:dyDescent="0.2">
      <c r="A4" s="25"/>
      <c r="B4" s="14"/>
      <c r="C4" s="40"/>
      <c r="D4" s="40"/>
      <c r="E4" s="46"/>
      <c r="F4" s="46"/>
      <c r="G4" s="46"/>
      <c r="H4" s="46"/>
      <c r="I4" s="40"/>
      <c r="J4" s="40"/>
      <c r="K4" s="14"/>
      <c r="L4" s="14"/>
      <c r="M4" s="14"/>
    </row>
    <row r="5" spans="1:13" ht="15.95" customHeight="1" x14ac:dyDescent="0.2">
      <c r="A5" s="10" t="s">
        <v>97</v>
      </c>
      <c r="B5" s="32"/>
      <c r="C5" s="16"/>
      <c r="D5" s="16"/>
      <c r="G5" s="17"/>
      <c r="I5" s="17"/>
      <c r="J5" s="16"/>
      <c r="K5" s="16"/>
      <c r="L5" s="16"/>
      <c r="M5" s="16"/>
    </row>
    <row r="6" spans="1:13" ht="15.95" customHeight="1" x14ac:dyDescent="0.2">
      <c r="A6" s="17"/>
      <c r="B6" s="16"/>
      <c r="C6" s="16"/>
      <c r="D6" s="16"/>
      <c r="I6" s="16"/>
      <c r="J6" s="16"/>
      <c r="K6" s="16"/>
      <c r="L6" s="16"/>
      <c r="M6" s="16"/>
    </row>
    <row r="7" spans="1:13" ht="15.95" customHeight="1" x14ac:dyDescent="0.2">
      <c r="B7" s="37" t="s">
        <v>19</v>
      </c>
      <c r="C7" s="37"/>
      <c r="D7" s="37"/>
      <c r="E7" s="37"/>
      <c r="F7" s="37"/>
      <c r="G7" s="37"/>
      <c r="H7" s="37"/>
      <c r="I7" s="16"/>
      <c r="J7" s="16"/>
    </row>
    <row r="8" spans="1:13" ht="15.95" customHeight="1" x14ac:dyDescent="0.2">
      <c r="B8" s="36"/>
      <c r="C8" s="37" t="s">
        <v>49</v>
      </c>
      <c r="D8" s="37" t="s">
        <v>50</v>
      </c>
      <c r="E8" s="37"/>
      <c r="F8" s="37"/>
      <c r="G8" s="37"/>
      <c r="H8" s="37" t="s">
        <v>51</v>
      </c>
      <c r="I8" s="16"/>
      <c r="J8" s="16"/>
      <c r="K8" s="16"/>
      <c r="L8" s="16"/>
      <c r="M8" s="16"/>
    </row>
    <row r="9" spans="1:13" ht="15.95" customHeight="1" x14ac:dyDescent="0.2">
      <c r="A9" s="20"/>
      <c r="B9" s="36"/>
      <c r="C9" s="41"/>
      <c r="D9" s="41"/>
      <c r="E9" s="41" t="s">
        <v>52</v>
      </c>
      <c r="F9" s="37" t="s">
        <v>53</v>
      </c>
      <c r="G9" s="37" t="s">
        <v>54</v>
      </c>
      <c r="H9" s="37"/>
      <c r="I9" s="44"/>
      <c r="J9" s="44"/>
      <c r="K9" s="27"/>
      <c r="L9" s="27"/>
      <c r="M9" s="27"/>
    </row>
    <row r="10" spans="1:13" ht="15.95" customHeight="1" x14ac:dyDescent="0.2">
      <c r="A10" s="10" t="s">
        <v>3</v>
      </c>
      <c r="B10" s="39">
        <v>1336</v>
      </c>
      <c r="C10" s="24">
        <v>976</v>
      </c>
      <c r="D10" s="24">
        <v>197</v>
      </c>
      <c r="E10" s="24">
        <v>51</v>
      </c>
      <c r="F10" s="24">
        <v>0</v>
      </c>
      <c r="G10" s="24">
        <v>147</v>
      </c>
      <c r="H10" s="24">
        <v>163</v>
      </c>
      <c r="I10" s="24"/>
      <c r="J10" s="24"/>
      <c r="K10" s="24"/>
      <c r="L10" s="24"/>
      <c r="M10" s="24"/>
    </row>
    <row r="11" spans="1:13" ht="15.95" customHeight="1" x14ac:dyDescent="0.2">
      <c r="A11" s="11" t="s">
        <v>132</v>
      </c>
      <c r="B11" s="38">
        <v>532</v>
      </c>
      <c r="C11" s="24">
        <v>525</v>
      </c>
      <c r="D11" s="24">
        <v>7</v>
      </c>
      <c r="E11" s="24">
        <v>7</v>
      </c>
      <c r="F11" s="24">
        <v>0</v>
      </c>
      <c r="G11" s="24">
        <v>0</v>
      </c>
      <c r="H11" s="24">
        <v>0</v>
      </c>
      <c r="I11" s="24"/>
      <c r="J11" s="24"/>
      <c r="K11" s="24"/>
      <c r="L11" s="24"/>
      <c r="M11" s="24"/>
    </row>
    <row r="12" spans="1:13" ht="15.95" customHeight="1" x14ac:dyDescent="0.2">
      <c r="A12" s="13" t="s">
        <v>113</v>
      </c>
      <c r="B12" s="38">
        <v>458</v>
      </c>
      <c r="C12" s="24">
        <v>414</v>
      </c>
      <c r="D12" s="24">
        <v>44</v>
      </c>
      <c r="E12" s="24">
        <v>44</v>
      </c>
      <c r="F12" s="24">
        <v>0</v>
      </c>
      <c r="G12" s="24">
        <v>0</v>
      </c>
      <c r="H12" s="24">
        <v>0</v>
      </c>
      <c r="I12" s="24"/>
      <c r="J12" s="24"/>
      <c r="K12" s="24"/>
      <c r="L12" s="24"/>
      <c r="M12" s="24"/>
    </row>
    <row r="13" spans="1:13" ht="15.95" customHeight="1" x14ac:dyDescent="0.2">
      <c r="A13" s="13" t="s">
        <v>114</v>
      </c>
      <c r="B13" s="38">
        <v>0</v>
      </c>
      <c r="C13" s="24">
        <v>0</v>
      </c>
      <c r="D13" s="24">
        <v>0</v>
      </c>
      <c r="E13" s="24">
        <v>0</v>
      </c>
      <c r="F13" s="24">
        <v>0</v>
      </c>
      <c r="G13" s="24">
        <v>0</v>
      </c>
      <c r="H13" s="24">
        <v>0</v>
      </c>
      <c r="I13" s="24"/>
      <c r="J13" s="24"/>
      <c r="K13" s="24"/>
      <c r="L13" s="24"/>
      <c r="M13" s="24"/>
    </row>
    <row r="14" spans="1:13" ht="15.95" customHeight="1" x14ac:dyDescent="0.2">
      <c r="A14" s="10" t="s">
        <v>115</v>
      </c>
      <c r="B14" s="38">
        <v>0</v>
      </c>
      <c r="C14" s="24">
        <v>0</v>
      </c>
      <c r="D14" s="24">
        <v>0</v>
      </c>
      <c r="E14" s="24">
        <v>0</v>
      </c>
      <c r="F14" s="24">
        <v>0</v>
      </c>
      <c r="G14" s="24">
        <v>0</v>
      </c>
      <c r="H14" s="24">
        <v>0</v>
      </c>
      <c r="I14" s="24"/>
      <c r="J14" s="24"/>
      <c r="K14" s="24"/>
      <c r="L14" s="24"/>
      <c r="M14" s="24"/>
    </row>
    <row r="15" spans="1:13" ht="15.95" customHeight="1" x14ac:dyDescent="0.2">
      <c r="A15" s="10" t="s">
        <v>116</v>
      </c>
      <c r="B15" s="38">
        <v>76</v>
      </c>
      <c r="C15" s="24">
        <v>0</v>
      </c>
      <c r="D15" s="24">
        <v>0</v>
      </c>
      <c r="E15" s="24">
        <v>0</v>
      </c>
      <c r="F15" s="24">
        <v>0</v>
      </c>
      <c r="G15" s="24">
        <v>0</v>
      </c>
      <c r="H15" s="24">
        <v>76</v>
      </c>
      <c r="I15" s="24"/>
      <c r="J15" s="24"/>
      <c r="K15" s="24"/>
      <c r="L15" s="24"/>
      <c r="M15" s="24"/>
    </row>
    <row r="16" spans="1:13" ht="15.95" customHeight="1" x14ac:dyDescent="0.2">
      <c r="A16" s="10" t="s">
        <v>117</v>
      </c>
      <c r="B16" s="38">
        <v>0</v>
      </c>
      <c r="C16" s="24">
        <v>0</v>
      </c>
      <c r="D16" s="24">
        <v>0</v>
      </c>
      <c r="E16" s="24">
        <v>0</v>
      </c>
      <c r="F16" s="24">
        <v>0</v>
      </c>
      <c r="G16" s="24">
        <v>0</v>
      </c>
      <c r="H16" s="24">
        <v>0</v>
      </c>
      <c r="I16" s="24"/>
      <c r="J16" s="24"/>
      <c r="K16" s="24"/>
      <c r="L16" s="24"/>
      <c r="M16" s="24"/>
    </row>
    <row r="17" spans="1:13" ht="15.95" customHeight="1" x14ac:dyDescent="0.2">
      <c r="A17" s="10" t="s">
        <v>118</v>
      </c>
      <c r="B17" s="38">
        <v>25</v>
      </c>
      <c r="C17" s="24">
        <v>0</v>
      </c>
      <c r="D17" s="24">
        <v>0</v>
      </c>
      <c r="E17" s="24">
        <v>0</v>
      </c>
      <c r="F17" s="24">
        <v>0</v>
      </c>
      <c r="G17" s="24">
        <v>0</v>
      </c>
      <c r="H17" s="24">
        <v>25</v>
      </c>
      <c r="I17" s="24"/>
      <c r="J17" s="24"/>
      <c r="K17" s="24"/>
      <c r="L17" s="24"/>
      <c r="M17" s="24"/>
    </row>
    <row r="18" spans="1:13" ht="15.95" customHeight="1" x14ac:dyDescent="0.2">
      <c r="A18" s="10" t="s">
        <v>119</v>
      </c>
      <c r="B18" s="38">
        <v>171</v>
      </c>
      <c r="C18" s="24">
        <v>0</v>
      </c>
      <c r="D18" s="24">
        <v>147</v>
      </c>
      <c r="E18" s="24">
        <v>0</v>
      </c>
      <c r="F18" s="24">
        <v>0</v>
      </c>
      <c r="G18" s="24">
        <v>147</v>
      </c>
      <c r="H18" s="24">
        <v>24</v>
      </c>
      <c r="I18" s="24"/>
      <c r="J18" s="24"/>
      <c r="K18" s="24"/>
      <c r="L18" s="24"/>
      <c r="M18" s="24"/>
    </row>
    <row r="19" spans="1:13" ht="15.95" customHeight="1" x14ac:dyDescent="0.2">
      <c r="A19" s="10" t="s">
        <v>120</v>
      </c>
      <c r="B19" s="38">
        <v>74</v>
      </c>
      <c r="C19" s="24">
        <v>36</v>
      </c>
      <c r="D19" s="24">
        <v>0</v>
      </c>
      <c r="E19" s="24">
        <v>0</v>
      </c>
      <c r="F19" s="24">
        <v>0</v>
      </c>
      <c r="G19" s="24">
        <v>0</v>
      </c>
      <c r="H19" s="24">
        <v>38</v>
      </c>
      <c r="I19" s="24"/>
      <c r="J19" s="24"/>
      <c r="K19" s="24"/>
      <c r="L19" s="24"/>
      <c r="M19" s="24"/>
    </row>
    <row r="20" spans="1:13" ht="15.95" customHeight="1" x14ac:dyDescent="0.2">
      <c r="A20" s="10" t="s">
        <v>121</v>
      </c>
      <c r="B20" s="38">
        <v>0</v>
      </c>
      <c r="C20" s="24">
        <v>0</v>
      </c>
      <c r="D20" s="24">
        <v>0</v>
      </c>
      <c r="E20" s="24">
        <v>0</v>
      </c>
      <c r="F20" s="24">
        <v>0</v>
      </c>
      <c r="G20" s="24">
        <v>0</v>
      </c>
      <c r="H20" s="24">
        <v>0</v>
      </c>
      <c r="I20" s="24"/>
      <c r="J20" s="24"/>
      <c r="K20" s="24"/>
      <c r="L20" s="24"/>
      <c r="M20" s="24"/>
    </row>
    <row r="21" spans="1:13" ht="15.95" customHeight="1" x14ac:dyDescent="0.2">
      <c r="A21" s="10" t="s">
        <v>4</v>
      </c>
      <c r="B21" s="38">
        <v>1336</v>
      </c>
      <c r="C21" s="24">
        <v>976</v>
      </c>
      <c r="D21" s="24">
        <v>197</v>
      </c>
      <c r="E21" s="24">
        <v>51</v>
      </c>
      <c r="F21" s="24">
        <v>0</v>
      </c>
      <c r="G21" s="24">
        <v>147</v>
      </c>
      <c r="H21" s="24">
        <v>163</v>
      </c>
      <c r="I21" s="24"/>
      <c r="J21" s="24"/>
      <c r="K21" s="24"/>
      <c r="L21" s="24"/>
      <c r="M21" s="24"/>
    </row>
    <row r="22" spans="1:13" ht="15.95" customHeight="1" x14ac:dyDescent="0.2">
      <c r="A22" s="10" t="s">
        <v>5</v>
      </c>
      <c r="B22" s="38">
        <v>0</v>
      </c>
      <c r="C22" s="24">
        <v>0</v>
      </c>
      <c r="D22" s="24">
        <v>0</v>
      </c>
      <c r="E22" s="24">
        <v>0</v>
      </c>
      <c r="F22" s="24">
        <v>0</v>
      </c>
      <c r="G22" s="24">
        <v>0</v>
      </c>
      <c r="H22" s="24">
        <v>0</v>
      </c>
      <c r="I22" s="24"/>
      <c r="J22" s="24"/>
      <c r="K22" s="24"/>
      <c r="L22" s="24"/>
      <c r="M22" s="24"/>
    </row>
    <row r="23" spans="1:13" ht="15.95" customHeight="1" x14ac:dyDescent="0.2">
      <c r="A23" s="10" t="s">
        <v>6</v>
      </c>
      <c r="B23" s="38">
        <v>195</v>
      </c>
      <c r="C23" s="24">
        <v>0</v>
      </c>
      <c r="D23" s="24">
        <v>147</v>
      </c>
      <c r="E23" s="24">
        <v>0</v>
      </c>
      <c r="F23" s="24">
        <v>0</v>
      </c>
      <c r="G23" s="24">
        <v>147</v>
      </c>
      <c r="H23" s="24">
        <v>49</v>
      </c>
      <c r="I23" s="24"/>
      <c r="J23" s="24"/>
      <c r="K23" s="24"/>
      <c r="L23" s="24"/>
      <c r="M23" s="24"/>
    </row>
    <row r="24" spans="1:13" ht="15.95" customHeight="1" x14ac:dyDescent="0.2">
      <c r="A24" s="10" t="s">
        <v>7</v>
      </c>
      <c r="B24" s="38">
        <v>1141</v>
      </c>
      <c r="C24" s="24">
        <v>976</v>
      </c>
      <c r="D24" s="24">
        <v>51</v>
      </c>
      <c r="E24" s="24">
        <v>51</v>
      </c>
      <c r="F24" s="24">
        <v>0</v>
      </c>
      <c r="G24" s="24">
        <v>0</v>
      </c>
      <c r="H24" s="24">
        <v>114</v>
      </c>
      <c r="I24" s="24"/>
      <c r="J24" s="24"/>
      <c r="K24" s="24"/>
      <c r="L24" s="24"/>
      <c r="M24" s="24"/>
    </row>
    <row r="25" spans="1:13" ht="15.95" customHeight="1" x14ac:dyDescent="0.2">
      <c r="A25" s="10" t="s">
        <v>8</v>
      </c>
      <c r="B25" s="38">
        <v>182</v>
      </c>
      <c r="C25" s="24">
        <v>0</v>
      </c>
      <c r="D25" s="24">
        <v>147</v>
      </c>
      <c r="E25" s="24">
        <v>0</v>
      </c>
      <c r="F25" s="24">
        <v>0</v>
      </c>
      <c r="G25" s="24">
        <v>147</v>
      </c>
      <c r="H25" s="24">
        <v>35</v>
      </c>
      <c r="I25" s="24"/>
      <c r="J25" s="24"/>
      <c r="K25" s="24"/>
      <c r="L25" s="24"/>
      <c r="M25" s="24"/>
    </row>
    <row r="26" spans="1:13" ht="15.95" customHeight="1" x14ac:dyDescent="0.2">
      <c r="A26" s="10" t="s">
        <v>9</v>
      </c>
      <c r="B26" s="38">
        <v>0</v>
      </c>
      <c r="C26" s="24">
        <v>0</v>
      </c>
      <c r="D26" s="24">
        <v>0</v>
      </c>
      <c r="E26" s="24">
        <v>0</v>
      </c>
      <c r="F26" s="24">
        <v>0</v>
      </c>
      <c r="G26" s="24">
        <v>0</v>
      </c>
      <c r="H26" s="24">
        <v>0</v>
      </c>
      <c r="I26" s="24"/>
      <c r="J26" s="24"/>
      <c r="K26" s="24"/>
      <c r="L26" s="24"/>
      <c r="M26" s="24"/>
    </row>
    <row r="27" spans="1:13" ht="15.95" customHeight="1" x14ac:dyDescent="0.2">
      <c r="A27" s="10" t="s">
        <v>10</v>
      </c>
      <c r="B27" s="38">
        <v>13</v>
      </c>
      <c r="C27" s="24">
        <v>0</v>
      </c>
      <c r="D27" s="24">
        <v>0</v>
      </c>
      <c r="E27" s="24">
        <v>0</v>
      </c>
      <c r="F27" s="24">
        <v>0</v>
      </c>
      <c r="G27" s="24">
        <v>0</v>
      </c>
      <c r="H27" s="24">
        <v>13</v>
      </c>
      <c r="I27" s="24"/>
      <c r="J27" s="24"/>
      <c r="K27" s="24"/>
      <c r="L27" s="24"/>
      <c r="M27" s="24"/>
    </row>
    <row r="28" spans="1:13" ht="15.95" customHeight="1" x14ac:dyDescent="0.2">
      <c r="A28" s="10" t="s">
        <v>11</v>
      </c>
      <c r="B28" s="38">
        <v>0</v>
      </c>
      <c r="C28" s="24">
        <v>0</v>
      </c>
      <c r="D28" s="24">
        <v>0</v>
      </c>
      <c r="E28" s="24">
        <v>0</v>
      </c>
      <c r="F28" s="24">
        <v>0</v>
      </c>
      <c r="G28" s="24">
        <v>0</v>
      </c>
      <c r="H28" s="24">
        <v>0</v>
      </c>
      <c r="I28" s="24"/>
      <c r="J28" s="24"/>
      <c r="K28" s="24"/>
      <c r="L28" s="24"/>
      <c r="M28" s="24"/>
    </row>
    <row r="29" spans="1:13" ht="15.95" customHeight="1" x14ac:dyDescent="0.2">
      <c r="A29" s="10" t="s">
        <v>12</v>
      </c>
      <c r="B29" s="38">
        <v>0</v>
      </c>
      <c r="C29" s="24">
        <v>0</v>
      </c>
      <c r="D29" s="24">
        <v>0</v>
      </c>
      <c r="E29" s="24">
        <v>0</v>
      </c>
      <c r="F29" s="24">
        <v>0</v>
      </c>
      <c r="G29" s="24">
        <v>0</v>
      </c>
      <c r="H29" s="24">
        <v>0</v>
      </c>
      <c r="I29" s="24"/>
      <c r="J29" s="24"/>
      <c r="K29" s="24"/>
      <c r="L29" s="24"/>
      <c r="M29" s="24"/>
    </row>
    <row r="30" spans="1:13" ht="15.95" customHeight="1" x14ac:dyDescent="0.2">
      <c r="A30" s="10" t="s">
        <v>13</v>
      </c>
      <c r="B30" s="38">
        <v>751</v>
      </c>
      <c r="C30" s="24">
        <v>668</v>
      </c>
      <c r="D30" s="24">
        <v>7</v>
      </c>
      <c r="E30" s="24">
        <v>7</v>
      </c>
      <c r="F30" s="24">
        <v>0</v>
      </c>
      <c r="G30" s="24">
        <v>0</v>
      </c>
      <c r="H30" s="24">
        <v>76</v>
      </c>
      <c r="I30" s="24"/>
      <c r="J30" s="24"/>
      <c r="K30" s="24"/>
      <c r="L30" s="24"/>
      <c r="M30" s="24"/>
    </row>
    <row r="31" spans="1:13" ht="15.95" customHeight="1" x14ac:dyDescent="0.2">
      <c r="A31" s="10" t="s">
        <v>14</v>
      </c>
      <c r="B31" s="38">
        <v>308</v>
      </c>
      <c r="C31" s="24">
        <v>308</v>
      </c>
      <c r="D31" s="24">
        <v>0</v>
      </c>
      <c r="E31" s="24">
        <v>0</v>
      </c>
      <c r="F31" s="24">
        <v>0</v>
      </c>
      <c r="G31" s="24">
        <v>0</v>
      </c>
      <c r="H31" s="24">
        <v>0</v>
      </c>
      <c r="I31" s="24"/>
      <c r="J31" s="24"/>
      <c r="K31" s="24"/>
      <c r="L31" s="24"/>
      <c r="M31" s="24"/>
    </row>
    <row r="32" spans="1:13" ht="15.95" customHeight="1" x14ac:dyDescent="0.2">
      <c r="A32" s="10" t="s">
        <v>15</v>
      </c>
      <c r="B32" s="38">
        <v>0</v>
      </c>
      <c r="C32" s="24">
        <v>0</v>
      </c>
      <c r="D32" s="24">
        <v>0</v>
      </c>
      <c r="E32" s="24">
        <v>0</v>
      </c>
      <c r="F32" s="24">
        <v>0</v>
      </c>
      <c r="G32" s="24">
        <v>0</v>
      </c>
      <c r="H32" s="24">
        <v>0</v>
      </c>
      <c r="I32" s="24"/>
      <c r="J32" s="24"/>
      <c r="K32" s="24"/>
      <c r="L32" s="24"/>
      <c r="M32" s="24"/>
    </row>
    <row r="33" spans="1:13" ht="15.95" customHeight="1" x14ac:dyDescent="0.2">
      <c r="A33" s="10" t="s">
        <v>16</v>
      </c>
      <c r="B33" s="38">
        <v>82</v>
      </c>
      <c r="C33" s="24">
        <v>0</v>
      </c>
      <c r="D33" s="24">
        <v>44</v>
      </c>
      <c r="E33" s="24">
        <v>44</v>
      </c>
      <c r="F33" s="24">
        <v>0</v>
      </c>
      <c r="G33" s="24">
        <v>0</v>
      </c>
      <c r="H33" s="24">
        <v>38</v>
      </c>
      <c r="I33" s="24"/>
      <c r="J33" s="24"/>
      <c r="K33" s="24"/>
      <c r="L33" s="24"/>
      <c r="M33" s="24"/>
    </row>
    <row r="34" spans="1:13" ht="15.95" customHeight="1" x14ac:dyDescent="0.2">
      <c r="A34" s="10" t="s">
        <v>17</v>
      </c>
      <c r="B34" s="38">
        <v>0</v>
      </c>
      <c r="C34" s="24">
        <v>0</v>
      </c>
      <c r="D34" s="24">
        <v>0</v>
      </c>
      <c r="E34" s="24">
        <v>0</v>
      </c>
      <c r="F34" s="24">
        <v>0</v>
      </c>
      <c r="G34" s="24">
        <v>0</v>
      </c>
      <c r="H34" s="24">
        <v>0</v>
      </c>
      <c r="I34" s="24"/>
      <c r="J34" s="24"/>
      <c r="K34" s="24"/>
      <c r="L34" s="24"/>
      <c r="M34" s="24"/>
    </row>
    <row r="35" spans="1:13" ht="15.95" customHeight="1" x14ac:dyDescent="0.2">
      <c r="A35" s="19"/>
      <c r="B35" s="43"/>
      <c r="C35" s="43"/>
      <c r="D35" s="42"/>
      <c r="E35" s="42"/>
      <c r="F35" s="42"/>
      <c r="G35" s="42"/>
      <c r="H35" s="42"/>
      <c r="I35" s="42"/>
      <c r="J35" s="42"/>
      <c r="K35" s="19"/>
      <c r="L35" s="19"/>
      <c r="M35" s="19"/>
    </row>
    <row r="36" spans="1:13" ht="15.95" customHeight="1" x14ac:dyDescent="0.2">
      <c r="A36" s="25" t="s">
        <v>372</v>
      </c>
    </row>
    <row r="37" spans="1:13" ht="15.95" customHeight="1" x14ac:dyDescent="0.2"/>
    <row r="38" spans="1:13" ht="15.95" customHeight="1" x14ac:dyDescent="0.2">
      <c r="A38" s="16"/>
    </row>
    <row r="39" spans="1:13" ht="15.95" customHeight="1" x14ac:dyDescent="0.2"/>
    <row r="40" spans="1:13" ht="15.95" customHeight="1" x14ac:dyDescent="0.2"/>
  </sheetData>
  <phoneticPr fontId="5" type="noConversion"/>
  <hyperlinks>
    <hyperlink ref="A3" location="Inhalt!A1" display="&lt;&lt;&lt; Inhalt" xr:uid="{01652893-DC5B-4346-883C-E44E0A583D38}"/>
    <hyperlink ref="A36" location="Metadaten!A1" display="&lt;&lt;&lt; Metadaten" xr:uid="{D9251AAC-D37A-4F47-9A59-EE5DF07C8FB8}"/>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1 Anerkannte Landwirtschaftsbetriebe</oddHeader>
    <oddFooter>&amp;L&amp;"Times New Roman,Standard"&amp;4&amp;Z&amp;F &amp;A&amp;C&amp;"Times New Roman,Standard"&amp;P/&amp;N&amp;R&amp;"Times New Roman,Standard"&amp;D</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39"/>
  <sheetViews>
    <sheetView zoomScaleNormal="100" workbookViewId="0"/>
  </sheetViews>
  <sheetFormatPr baseColWidth="10" defaultColWidth="11.42578125" defaultRowHeight="12.75" x14ac:dyDescent="0.2"/>
  <cols>
    <col min="1" max="1" width="14.85546875" style="10" customWidth="1"/>
    <col min="2" max="2" width="8.7109375" style="17" customWidth="1"/>
    <col min="3" max="3" width="25.85546875" style="17" bestFit="1" customWidth="1"/>
    <col min="4" max="4" width="11.85546875" style="17" bestFit="1" customWidth="1"/>
    <col min="5" max="5" width="27.85546875" style="17" bestFit="1" customWidth="1"/>
    <col min="6" max="11" width="11.7109375" style="17" customWidth="1"/>
    <col min="12" max="23" width="11.5703125" style="17" customWidth="1"/>
    <col min="24" max="16384" width="11.42578125" style="17"/>
  </cols>
  <sheetData>
    <row r="1" spans="1:13" s="15" customFormat="1" ht="18" customHeight="1" x14ac:dyDescent="0.2">
      <c r="A1" s="14" t="s">
        <v>456</v>
      </c>
      <c r="B1" s="14"/>
      <c r="C1" s="14"/>
      <c r="D1" s="14"/>
      <c r="E1" s="14"/>
      <c r="F1" s="14"/>
      <c r="G1" s="14"/>
      <c r="H1" s="14"/>
      <c r="I1" s="14"/>
      <c r="J1" s="14"/>
      <c r="K1" s="14"/>
      <c r="L1" s="14"/>
      <c r="M1" s="14"/>
    </row>
    <row r="2" spans="1:13" s="15" customFormat="1" ht="15.95" customHeight="1" x14ac:dyDescent="0.2">
      <c r="A2" s="18"/>
      <c r="B2" s="14"/>
      <c r="C2" s="14"/>
      <c r="D2" s="14"/>
      <c r="E2" s="14"/>
      <c r="F2" s="14"/>
      <c r="G2" s="14"/>
      <c r="H2" s="14"/>
      <c r="I2" s="14"/>
      <c r="J2" s="14"/>
      <c r="K2" s="14"/>
      <c r="L2" s="14"/>
      <c r="M2" s="14"/>
    </row>
    <row r="3" spans="1:13" s="15" customFormat="1" ht="15.95" customHeight="1" x14ac:dyDescent="0.2">
      <c r="A3" s="25" t="s">
        <v>371</v>
      </c>
      <c r="B3" s="14"/>
      <c r="C3" s="14"/>
      <c r="D3" s="14"/>
      <c r="E3" s="14"/>
      <c r="F3" s="14"/>
      <c r="G3" s="14"/>
      <c r="H3" s="14"/>
      <c r="I3" s="14"/>
      <c r="J3" s="14"/>
      <c r="K3" s="14"/>
      <c r="L3" s="14"/>
      <c r="M3" s="14"/>
    </row>
    <row r="4" spans="1:13" ht="15.95" customHeight="1" x14ac:dyDescent="0.2">
      <c r="A4" s="32"/>
      <c r="B4" s="32"/>
      <c r="C4" s="16"/>
      <c r="D4" s="16"/>
      <c r="E4" s="16"/>
      <c r="F4" s="16"/>
      <c r="G4" s="16"/>
      <c r="H4" s="16"/>
      <c r="I4" s="16"/>
      <c r="J4" s="16"/>
      <c r="K4" s="16"/>
      <c r="L4" s="16"/>
      <c r="M4" s="16"/>
    </row>
    <row r="5" spans="1:13" ht="15.95" customHeight="1" x14ac:dyDescent="0.2">
      <c r="A5" s="10" t="s">
        <v>98</v>
      </c>
      <c r="B5" s="16"/>
      <c r="D5" s="16"/>
      <c r="G5" s="16"/>
      <c r="L5" s="16"/>
      <c r="M5" s="16"/>
    </row>
    <row r="6" spans="1:13" ht="15.95" customHeight="1" x14ac:dyDescent="0.2"/>
    <row r="7" spans="1:13" ht="15.95" customHeight="1" x14ac:dyDescent="0.2">
      <c r="B7" s="36" t="s">
        <v>128</v>
      </c>
      <c r="C7" s="37"/>
      <c r="D7" s="37"/>
      <c r="E7" s="37"/>
      <c r="F7" s="16"/>
      <c r="G7" s="16"/>
      <c r="H7" s="16"/>
      <c r="I7" s="16"/>
      <c r="J7" s="16"/>
      <c r="K7" s="16"/>
      <c r="L7" s="16"/>
      <c r="M7" s="16"/>
    </row>
    <row r="8" spans="1:13" ht="15.95" customHeight="1" x14ac:dyDescent="0.2">
      <c r="A8" s="20"/>
      <c r="B8" s="36"/>
      <c r="C8" s="41" t="s">
        <v>139</v>
      </c>
      <c r="D8" s="41" t="s">
        <v>31</v>
      </c>
      <c r="E8" s="41" t="s">
        <v>501</v>
      </c>
      <c r="F8" s="16"/>
      <c r="G8" s="16"/>
      <c r="H8" s="16"/>
      <c r="I8" s="16"/>
      <c r="J8" s="16"/>
      <c r="K8" s="16"/>
      <c r="L8" s="27"/>
      <c r="M8" s="27"/>
    </row>
    <row r="9" spans="1:13" ht="15.95" customHeight="1" x14ac:dyDescent="0.2">
      <c r="A9" s="10" t="s">
        <v>3</v>
      </c>
      <c r="B9" s="39">
        <v>1556</v>
      </c>
      <c r="C9" s="24">
        <v>369</v>
      </c>
      <c r="D9" s="24">
        <v>627</v>
      </c>
      <c r="E9" s="24">
        <v>560</v>
      </c>
      <c r="F9" s="24"/>
      <c r="G9" s="24"/>
      <c r="H9" s="24"/>
      <c r="I9" s="24"/>
      <c r="J9" s="24"/>
      <c r="K9" s="24"/>
      <c r="L9" s="24"/>
      <c r="M9" s="24"/>
    </row>
    <row r="10" spans="1:13" ht="15.95" customHeight="1" x14ac:dyDescent="0.2">
      <c r="A10" s="11" t="s">
        <v>132</v>
      </c>
      <c r="B10" s="38">
        <v>0</v>
      </c>
      <c r="C10" s="24">
        <v>0</v>
      </c>
      <c r="D10" s="24">
        <v>0</v>
      </c>
      <c r="E10" s="24">
        <v>0</v>
      </c>
      <c r="F10" s="24"/>
      <c r="G10" s="24"/>
      <c r="H10" s="24"/>
      <c r="I10" s="24"/>
      <c r="J10" s="24"/>
      <c r="K10" s="24"/>
      <c r="L10" s="24"/>
      <c r="M10" s="24"/>
    </row>
    <row r="11" spans="1:13" ht="15.95" customHeight="1" x14ac:dyDescent="0.2">
      <c r="A11" s="13" t="s">
        <v>113</v>
      </c>
      <c r="B11" s="38">
        <v>8</v>
      </c>
      <c r="C11" s="24">
        <v>8</v>
      </c>
      <c r="D11" s="24">
        <v>0</v>
      </c>
      <c r="E11" s="24">
        <v>0</v>
      </c>
      <c r="F11" s="24"/>
      <c r="G11" s="24"/>
      <c r="H11" s="24"/>
      <c r="I11" s="24"/>
      <c r="J11" s="24"/>
      <c r="K11" s="24"/>
      <c r="L11" s="24"/>
      <c r="M11" s="24"/>
    </row>
    <row r="12" spans="1:13" ht="15.95" customHeight="1" x14ac:dyDescent="0.2">
      <c r="A12" s="13" t="s">
        <v>114</v>
      </c>
      <c r="B12" s="38">
        <v>40</v>
      </c>
      <c r="C12" s="24">
        <v>0</v>
      </c>
      <c r="D12" s="24">
        <v>40</v>
      </c>
      <c r="E12" s="24">
        <v>0</v>
      </c>
      <c r="F12" s="24"/>
      <c r="G12" s="24"/>
      <c r="H12" s="24"/>
      <c r="I12" s="24"/>
      <c r="J12" s="24"/>
      <c r="K12" s="24"/>
      <c r="L12" s="24"/>
      <c r="M12" s="24"/>
    </row>
    <row r="13" spans="1:13" ht="15.95" customHeight="1" x14ac:dyDescent="0.2">
      <c r="A13" s="10" t="s">
        <v>115</v>
      </c>
      <c r="B13" s="38">
        <v>0</v>
      </c>
      <c r="C13" s="24">
        <v>0</v>
      </c>
      <c r="D13" s="24">
        <v>0</v>
      </c>
      <c r="E13" s="24">
        <v>0</v>
      </c>
      <c r="F13" s="24"/>
      <c r="G13" s="24"/>
      <c r="H13" s="24"/>
      <c r="I13" s="24"/>
      <c r="J13" s="24"/>
      <c r="K13" s="24"/>
      <c r="L13" s="24"/>
      <c r="M13" s="24"/>
    </row>
    <row r="14" spans="1:13" ht="15.95" customHeight="1" x14ac:dyDescent="0.2">
      <c r="A14" s="10" t="s">
        <v>116</v>
      </c>
      <c r="B14" s="38">
        <v>108</v>
      </c>
      <c r="C14" s="24">
        <v>0</v>
      </c>
      <c r="D14" s="24">
        <v>0</v>
      </c>
      <c r="E14" s="24">
        <v>108</v>
      </c>
      <c r="F14" s="24"/>
      <c r="G14" s="24"/>
      <c r="H14" s="24"/>
      <c r="I14" s="24"/>
      <c r="J14" s="24"/>
      <c r="K14" s="24"/>
      <c r="L14" s="24"/>
      <c r="M14" s="24"/>
    </row>
    <row r="15" spans="1:13" ht="15.95" customHeight="1" x14ac:dyDescent="0.2">
      <c r="A15" s="10" t="s">
        <v>117</v>
      </c>
      <c r="B15" s="38">
        <v>0</v>
      </c>
      <c r="C15" s="24">
        <v>0</v>
      </c>
      <c r="D15" s="24">
        <v>0</v>
      </c>
      <c r="E15" s="24">
        <v>0</v>
      </c>
      <c r="F15" s="24"/>
      <c r="G15" s="24"/>
      <c r="H15" s="24"/>
      <c r="I15" s="24"/>
      <c r="J15" s="24"/>
      <c r="K15" s="24"/>
      <c r="L15" s="24"/>
      <c r="M15" s="24"/>
    </row>
    <row r="16" spans="1:13" ht="15.95" customHeight="1" x14ac:dyDescent="0.2">
      <c r="A16" s="10" t="s">
        <v>118</v>
      </c>
      <c r="B16" s="38">
        <v>342</v>
      </c>
      <c r="C16" s="24">
        <v>18</v>
      </c>
      <c r="D16" s="24">
        <v>177</v>
      </c>
      <c r="E16" s="24">
        <v>147</v>
      </c>
      <c r="F16" s="24"/>
      <c r="G16" s="24"/>
      <c r="H16" s="24"/>
      <c r="I16" s="24"/>
      <c r="J16" s="24"/>
      <c r="K16" s="24"/>
      <c r="L16" s="24"/>
      <c r="M16" s="24"/>
    </row>
    <row r="17" spans="1:13" ht="15.95" customHeight="1" x14ac:dyDescent="0.2">
      <c r="A17" s="10" t="s">
        <v>119</v>
      </c>
      <c r="B17" s="38">
        <v>646</v>
      </c>
      <c r="C17" s="24">
        <v>343</v>
      </c>
      <c r="D17" s="24">
        <v>201</v>
      </c>
      <c r="E17" s="24">
        <v>102</v>
      </c>
      <c r="F17" s="24"/>
      <c r="G17" s="24"/>
      <c r="H17" s="24"/>
      <c r="I17" s="24"/>
      <c r="J17" s="24"/>
      <c r="K17" s="24"/>
      <c r="L17" s="24"/>
      <c r="M17" s="24"/>
    </row>
    <row r="18" spans="1:13" ht="15.95" customHeight="1" x14ac:dyDescent="0.2">
      <c r="A18" s="10" t="s">
        <v>120</v>
      </c>
      <c r="B18" s="38">
        <v>83</v>
      </c>
      <c r="C18" s="24">
        <v>0</v>
      </c>
      <c r="D18" s="24">
        <v>74</v>
      </c>
      <c r="E18" s="24">
        <v>9</v>
      </c>
      <c r="F18" s="24"/>
      <c r="G18" s="24"/>
      <c r="H18" s="24"/>
      <c r="I18" s="24"/>
      <c r="J18" s="24"/>
      <c r="K18" s="24"/>
      <c r="L18" s="24"/>
      <c r="M18" s="24"/>
    </row>
    <row r="19" spans="1:13" ht="15.95" customHeight="1" x14ac:dyDescent="0.2">
      <c r="A19" s="10" t="s">
        <v>121</v>
      </c>
      <c r="B19" s="38">
        <v>327</v>
      </c>
      <c r="C19" s="24">
        <v>0</v>
      </c>
      <c r="D19" s="24">
        <v>134</v>
      </c>
      <c r="E19" s="24">
        <v>194</v>
      </c>
      <c r="F19" s="24"/>
      <c r="G19" s="24"/>
      <c r="H19" s="24"/>
      <c r="I19" s="24"/>
      <c r="J19" s="24"/>
      <c r="K19" s="24"/>
      <c r="L19" s="24"/>
      <c r="M19" s="24"/>
    </row>
    <row r="20" spans="1:13" ht="15.95" customHeight="1" x14ac:dyDescent="0.2">
      <c r="A20" s="10" t="s">
        <v>4</v>
      </c>
      <c r="B20" s="38">
        <v>1532</v>
      </c>
      <c r="C20" s="24">
        <v>369</v>
      </c>
      <c r="D20" s="24">
        <v>603</v>
      </c>
      <c r="E20" s="24">
        <v>560</v>
      </c>
      <c r="F20" s="24"/>
      <c r="G20" s="24"/>
      <c r="H20" s="24"/>
      <c r="I20" s="24"/>
      <c r="J20" s="24"/>
      <c r="K20" s="24"/>
      <c r="L20" s="24"/>
      <c r="M20" s="24"/>
    </row>
    <row r="21" spans="1:13" ht="15.95" customHeight="1" x14ac:dyDescent="0.2">
      <c r="A21" s="10" t="s">
        <v>5</v>
      </c>
      <c r="B21" s="38">
        <v>24</v>
      </c>
      <c r="C21" s="24">
        <v>0</v>
      </c>
      <c r="D21" s="24">
        <v>24</v>
      </c>
      <c r="E21" s="24">
        <v>0</v>
      </c>
      <c r="F21" s="24"/>
      <c r="G21" s="24"/>
      <c r="H21" s="24"/>
      <c r="I21" s="24"/>
      <c r="J21" s="24"/>
      <c r="K21" s="24"/>
      <c r="L21" s="24"/>
      <c r="M21" s="24"/>
    </row>
    <row r="22" spans="1:13" ht="15.95" customHeight="1" x14ac:dyDescent="0.2">
      <c r="A22" s="10" t="s">
        <v>6</v>
      </c>
      <c r="B22" s="38">
        <v>778</v>
      </c>
      <c r="C22" s="24">
        <v>361</v>
      </c>
      <c r="D22" s="24">
        <v>209</v>
      </c>
      <c r="E22" s="24">
        <v>208</v>
      </c>
      <c r="F22" s="24"/>
      <c r="G22" s="24"/>
      <c r="H22" s="24"/>
      <c r="I22" s="24"/>
      <c r="J22" s="24"/>
      <c r="K22" s="24"/>
      <c r="L22" s="24"/>
      <c r="M22" s="24"/>
    </row>
    <row r="23" spans="1:13" ht="15.95" customHeight="1" x14ac:dyDescent="0.2">
      <c r="A23" s="10" t="s">
        <v>7</v>
      </c>
      <c r="B23" s="38">
        <v>777</v>
      </c>
      <c r="C23" s="24">
        <v>8</v>
      </c>
      <c r="D23" s="24">
        <v>418</v>
      </c>
      <c r="E23" s="24">
        <v>352</v>
      </c>
      <c r="F23" s="24"/>
      <c r="G23" s="24"/>
      <c r="H23" s="24"/>
      <c r="I23" s="24"/>
      <c r="J23" s="24"/>
      <c r="K23" s="24"/>
      <c r="L23" s="24"/>
      <c r="M23" s="24"/>
    </row>
    <row r="24" spans="1:13" ht="15.95" customHeight="1" x14ac:dyDescent="0.2">
      <c r="A24" s="10" t="s">
        <v>8</v>
      </c>
      <c r="B24" s="38">
        <v>428</v>
      </c>
      <c r="C24" s="24">
        <v>343</v>
      </c>
      <c r="D24" s="24">
        <v>0</v>
      </c>
      <c r="E24" s="24">
        <v>85</v>
      </c>
      <c r="F24" s="24"/>
      <c r="G24" s="24"/>
      <c r="H24" s="24"/>
      <c r="I24" s="24"/>
      <c r="J24" s="24"/>
      <c r="K24" s="24"/>
      <c r="L24" s="24"/>
      <c r="M24" s="24"/>
    </row>
    <row r="25" spans="1:13" ht="15.95" customHeight="1" x14ac:dyDescent="0.2">
      <c r="A25" s="10" t="s">
        <v>9</v>
      </c>
      <c r="B25" s="38">
        <v>0</v>
      </c>
      <c r="C25" s="24">
        <v>0</v>
      </c>
      <c r="D25" s="24">
        <v>0</v>
      </c>
      <c r="E25" s="24">
        <v>0</v>
      </c>
      <c r="F25" s="24"/>
      <c r="G25" s="24"/>
      <c r="H25" s="24"/>
      <c r="I25" s="24"/>
      <c r="J25" s="24"/>
      <c r="K25" s="24"/>
      <c r="L25" s="24"/>
      <c r="M25" s="24"/>
    </row>
    <row r="26" spans="1:13" ht="15.95" customHeight="1" x14ac:dyDescent="0.2">
      <c r="A26" s="10" t="s">
        <v>10</v>
      </c>
      <c r="B26" s="38">
        <v>198</v>
      </c>
      <c r="C26" s="24">
        <v>12</v>
      </c>
      <c r="D26" s="24">
        <v>186</v>
      </c>
      <c r="E26" s="24">
        <v>0</v>
      </c>
      <c r="F26" s="24"/>
      <c r="G26" s="24"/>
      <c r="H26" s="24"/>
      <c r="I26" s="24"/>
      <c r="J26" s="24"/>
      <c r="K26" s="24"/>
      <c r="L26" s="24"/>
      <c r="M26" s="24"/>
    </row>
    <row r="27" spans="1:13" ht="15.95" customHeight="1" x14ac:dyDescent="0.2">
      <c r="A27" s="10" t="s">
        <v>11</v>
      </c>
      <c r="B27" s="38">
        <v>0</v>
      </c>
      <c r="C27" s="24">
        <v>0</v>
      </c>
      <c r="D27" s="24">
        <v>0</v>
      </c>
      <c r="E27" s="24">
        <v>0</v>
      </c>
      <c r="F27" s="24"/>
      <c r="G27" s="24"/>
      <c r="H27" s="24"/>
      <c r="I27" s="24"/>
      <c r="J27" s="24"/>
      <c r="K27" s="24"/>
      <c r="L27" s="24"/>
      <c r="M27" s="24"/>
    </row>
    <row r="28" spans="1:13" ht="15.95" customHeight="1" x14ac:dyDescent="0.2">
      <c r="A28" s="10" t="s">
        <v>12</v>
      </c>
      <c r="B28" s="38">
        <v>152</v>
      </c>
      <c r="C28" s="24">
        <v>6</v>
      </c>
      <c r="D28" s="24">
        <v>23</v>
      </c>
      <c r="E28" s="24">
        <v>123</v>
      </c>
      <c r="F28" s="24"/>
      <c r="G28" s="24"/>
      <c r="H28" s="24"/>
      <c r="I28" s="24"/>
      <c r="J28" s="24"/>
      <c r="K28" s="24"/>
      <c r="L28" s="24"/>
      <c r="M28" s="24"/>
    </row>
    <row r="29" spans="1:13" ht="15.95" customHeight="1" x14ac:dyDescent="0.2">
      <c r="A29" s="10" t="s">
        <v>13</v>
      </c>
      <c r="B29" s="38">
        <v>228</v>
      </c>
      <c r="C29" s="24">
        <v>0</v>
      </c>
      <c r="D29" s="24">
        <v>86</v>
      </c>
      <c r="E29" s="24">
        <v>142</v>
      </c>
      <c r="F29" s="24"/>
      <c r="G29" s="24"/>
      <c r="H29" s="24"/>
      <c r="I29" s="24"/>
      <c r="J29" s="24"/>
      <c r="K29" s="24"/>
      <c r="L29" s="24"/>
      <c r="M29" s="24"/>
    </row>
    <row r="30" spans="1:13" ht="15.95" customHeight="1" x14ac:dyDescent="0.2">
      <c r="A30" s="10" t="s">
        <v>14</v>
      </c>
      <c r="B30" s="38">
        <v>184</v>
      </c>
      <c r="C30" s="24">
        <v>8</v>
      </c>
      <c r="D30" s="24">
        <v>160</v>
      </c>
      <c r="E30" s="24">
        <v>16</v>
      </c>
      <c r="F30" s="24"/>
      <c r="G30" s="24"/>
      <c r="H30" s="24"/>
      <c r="I30" s="24"/>
      <c r="J30" s="24"/>
      <c r="K30" s="24"/>
      <c r="L30" s="24"/>
      <c r="M30" s="24"/>
    </row>
    <row r="31" spans="1:13" ht="15.95" customHeight="1" x14ac:dyDescent="0.2">
      <c r="A31" s="10" t="s">
        <v>15</v>
      </c>
      <c r="B31" s="38">
        <v>311</v>
      </c>
      <c r="C31" s="24">
        <v>0</v>
      </c>
      <c r="D31" s="24">
        <v>118</v>
      </c>
      <c r="E31" s="24">
        <v>194</v>
      </c>
      <c r="F31" s="24"/>
      <c r="G31" s="24"/>
      <c r="H31" s="24"/>
      <c r="I31" s="24"/>
      <c r="J31" s="24"/>
      <c r="K31" s="24"/>
      <c r="L31" s="24"/>
      <c r="M31" s="24"/>
    </row>
    <row r="32" spans="1:13" ht="15.95" customHeight="1" x14ac:dyDescent="0.2">
      <c r="A32" s="10" t="s">
        <v>16</v>
      </c>
      <c r="B32" s="38">
        <v>21</v>
      </c>
      <c r="C32" s="24">
        <v>0</v>
      </c>
      <c r="D32" s="24">
        <v>21</v>
      </c>
      <c r="E32" s="24">
        <v>0</v>
      </c>
      <c r="F32" s="24"/>
      <c r="G32" s="24"/>
      <c r="H32" s="24"/>
      <c r="I32" s="24"/>
      <c r="J32" s="24"/>
      <c r="K32" s="24"/>
      <c r="L32" s="24"/>
      <c r="M32" s="24"/>
    </row>
    <row r="33" spans="1:13" ht="15.95" customHeight="1" x14ac:dyDescent="0.2">
      <c r="A33" s="10" t="s">
        <v>17</v>
      </c>
      <c r="B33" s="38">
        <v>33</v>
      </c>
      <c r="C33" s="24">
        <v>0</v>
      </c>
      <c r="D33" s="24">
        <v>33</v>
      </c>
      <c r="E33" s="24">
        <v>0</v>
      </c>
      <c r="F33" s="24"/>
      <c r="G33" s="24"/>
      <c r="H33" s="24"/>
      <c r="I33" s="24"/>
      <c r="J33" s="24"/>
      <c r="K33" s="24"/>
      <c r="L33" s="24"/>
      <c r="M33" s="24"/>
    </row>
    <row r="34" spans="1:13" ht="15.95" customHeight="1" x14ac:dyDescent="0.2">
      <c r="A34" s="19"/>
      <c r="B34" s="34"/>
      <c r="C34" s="34"/>
      <c r="D34" s="19"/>
      <c r="E34" s="19"/>
      <c r="F34" s="19"/>
      <c r="G34" s="19"/>
      <c r="H34" s="19"/>
      <c r="I34" s="19"/>
      <c r="J34" s="19"/>
      <c r="K34" s="19"/>
      <c r="L34" s="19"/>
      <c r="M34" s="19"/>
    </row>
    <row r="35" spans="1:13" ht="15.95" customHeight="1" x14ac:dyDescent="0.2">
      <c r="A35" s="25" t="s">
        <v>372</v>
      </c>
      <c r="B35" s="10"/>
    </row>
    <row r="36" spans="1:13" ht="15.95" customHeight="1" x14ac:dyDescent="0.2"/>
    <row r="37" spans="1:13" ht="15.95" customHeight="1" x14ac:dyDescent="0.2">
      <c r="A37" s="16"/>
    </row>
    <row r="38" spans="1:13" ht="15.95" customHeight="1" x14ac:dyDescent="0.2"/>
    <row r="39" spans="1:13" ht="15.95" customHeight="1" x14ac:dyDescent="0.2"/>
  </sheetData>
  <phoneticPr fontId="5" type="noConversion"/>
  <hyperlinks>
    <hyperlink ref="A3" location="Inhalt!A1" display="&lt;&lt;&lt; Inhalt" xr:uid="{EDCD329F-B39D-48BE-9A8A-1D49F138902E}"/>
    <hyperlink ref="A35" location="Metadaten!A1" display="&lt;&lt;&lt; Metadaten" xr:uid="{4DAD9627-75C3-4DD7-962A-DE47C8EE7BFD}"/>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1 Anerkannte Landwirtschaftsbetriebe</oddHeader>
    <oddFooter>&amp;L&amp;"Times New Roman,Standard"&amp;4&amp;Z&amp;F &amp;A&amp;C&amp;"Times New Roman,Standard"&amp;P/&amp;N&amp;R&amp;"Times New Roman,Standard"&amp;D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C66"/>
  <sheetViews>
    <sheetView tabSelected="1" zoomScaleNormal="100" workbookViewId="0"/>
  </sheetViews>
  <sheetFormatPr baseColWidth="10" defaultRowHeight="15.95" customHeight="1" x14ac:dyDescent="0.2"/>
  <cols>
    <col min="1" max="1" width="104.28515625" style="3" customWidth="1"/>
    <col min="2" max="2" width="6.5703125" style="103" bestFit="1" customWidth="1"/>
    <col min="4" max="16384" width="11.42578125" style="3"/>
  </cols>
  <sheetData>
    <row r="1" spans="1:2" s="8" customFormat="1" ht="15.95" customHeight="1" x14ac:dyDescent="0.2">
      <c r="A1" s="7" t="s">
        <v>439</v>
      </c>
      <c r="B1" s="107"/>
    </row>
    <row r="4" spans="1:2" ht="15.95" customHeight="1" x14ac:dyDescent="0.2">
      <c r="A4" s="2" t="s">
        <v>369</v>
      </c>
      <c r="B4" s="6" t="s">
        <v>345</v>
      </c>
    </row>
    <row r="5" spans="1:2" ht="15.95" customHeight="1" x14ac:dyDescent="0.2">
      <c r="A5" s="5" t="s">
        <v>475</v>
      </c>
    </row>
    <row r="6" spans="1:2" ht="15.95" customHeight="1" x14ac:dyDescent="0.2">
      <c r="A6" s="4" t="s">
        <v>441</v>
      </c>
      <c r="B6" s="108">
        <v>1.01</v>
      </c>
    </row>
    <row r="7" spans="1:2" ht="15.95" customHeight="1" x14ac:dyDescent="0.2">
      <c r="A7" s="4" t="s">
        <v>442</v>
      </c>
      <c r="B7" s="108">
        <v>1.02</v>
      </c>
    </row>
    <row r="8" spans="1:2" ht="15.95" customHeight="1" x14ac:dyDescent="0.2">
      <c r="A8" s="4" t="s">
        <v>443</v>
      </c>
      <c r="B8" s="108">
        <v>1.03</v>
      </c>
    </row>
    <row r="9" spans="1:2" ht="15.95" customHeight="1" x14ac:dyDescent="0.2">
      <c r="A9" s="4" t="s">
        <v>444</v>
      </c>
      <c r="B9" s="108">
        <v>1.04</v>
      </c>
    </row>
    <row r="10" spans="1:2" ht="15.95" customHeight="1" x14ac:dyDescent="0.2">
      <c r="A10" s="4" t="s">
        <v>445</v>
      </c>
      <c r="B10" s="108">
        <v>1.05</v>
      </c>
    </row>
    <row r="11" spans="1:2" ht="15.95" customHeight="1" x14ac:dyDescent="0.2">
      <c r="A11" s="4" t="s">
        <v>446</v>
      </c>
      <c r="B11" s="108">
        <v>1.06</v>
      </c>
    </row>
    <row r="12" spans="1:2" ht="15.95" customHeight="1" x14ac:dyDescent="0.2">
      <c r="A12" s="4" t="s">
        <v>447</v>
      </c>
      <c r="B12" s="108">
        <v>1.07</v>
      </c>
    </row>
    <row r="13" spans="1:2" ht="15.95" customHeight="1" x14ac:dyDescent="0.2">
      <c r="A13" s="4" t="s">
        <v>448</v>
      </c>
      <c r="B13" s="108">
        <v>1.08</v>
      </c>
    </row>
    <row r="14" spans="1:2" ht="15.95" customHeight="1" x14ac:dyDescent="0.2">
      <c r="A14" s="4" t="s">
        <v>449</v>
      </c>
      <c r="B14" s="108">
        <v>1.0900000000000001</v>
      </c>
    </row>
    <row r="15" spans="1:2" ht="15.95" customHeight="1" x14ac:dyDescent="0.2">
      <c r="A15" s="4" t="s">
        <v>450</v>
      </c>
      <c r="B15" s="109" t="s">
        <v>394</v>
      </c>
    </row>
    <row r="16" spans="1:2" ht="15.95" customHeight="1" x14ac:dyDescent="0.2">
      <c r="A16" s="4" t="s">
        <v>451</v>
      </c>
      <c r="B16" s="109" t="s">
        <v>395</v>
      </c>
    </row>
    <row r="17" spans="1:2" ht="15.95" customHeight="1" x14ac:dyDescent="0.2">
      <c r="A17" s="4" t="s">
        <v>452</v>
      </c>
      <c r="B17" s="109" t="s">
        <v>396</v>
      </c>
    </row>
    <row r="18" spans="1:2" ht="15.95" customHeight="1" x14ac:dyDescent="0.2">
      <c r="A18" s="4" t="s">
        <v>453</v>
      </c>
      <c r="B18" s="109" t="s">
        <v>397</v>
      </c>
    </row>
    <row r="19" spans="1:2" ht="15.95" customHeight="1" x14ac:dyDescent="0.2">
      <c r="A19" s="4" t="s">
        <v>454</v>
      </c>
      <c r="B19" s="109" t="s">
        <v>398</v>
      </c>
    </row>
    <row r="20" spans="1:2" ht="15.95" customHeight="1" x14ac:dyDescent="0.2">
      <c r="A20" s="4" t="s">
        <v>455</v>
      </c>
      <c r="B20" s="109" t="s">
        <v>399</v>
      </c>
    </row>
    <row r="21" spans="1:2" ht="15.95" customHeight="1" x14ac:dyDescent="0.2">
      <c r="A21" s="4" t="s">
        <v>456</v>
      </c>
      <c r="B21" s="109" t="s">
        <v>400</v>
      </c>
    </row>
    <row r="22" spans="1:2" ht="15.95" customHeight="1" x14ac:dyDescent="0.2">
      <c r="A22" s="4" t="s">
        <v>457</v>
      </c>
      <c r="B22" s="109" t="s">
        <v>401</v>
      </c>
    </row>
    <row r="23" spans="1:2" ht="15.95" customHeight="1" x14ac:dyDescent="0.2">
      <c r="A23" s="4" t="s">
        <v>458</v>
      </c>
      <c r="B23" s="109" t="s">
        <v>402</v>
      </c>
    </row>
    <row r="24" spans="1:2" ht="15.95" customHeight="1" x14ac:dyDescent="0.2">
      <c r="A24" s="4" t="s">
        <v>459</v>
      </c>
      <c r="B24" s="109" t="s">
        <v>403</v>
      </c>
    </row>
    <row r="25" spans="1:2" ht="15.95" customHeight="1" x14ac:dyDescent="0.2">
      <c r="A25" s="4" t="s">
        <v>460</v>
      </c>
      <c r="B25" s="109" t="s">
        <v>404</v>
      </c>
    </row>
    <row r="26" spans="1:2" ht="15.95" customHeight="1" x14ac:dyDescent="0.2">
      <c r="A26" s="4" t="s">
        <v>461</v>
      </c>
      <c r="B26" s="109" t="s">
        <v>405</v>
      </c>
    </row>
    <row r="27" spans="1:2" ht="15.95" customHeight="1" x14ac:dyDescent="0.2">
      <c r="A27" s="4" t="s">
        <v>462</v>
      </c>
      <c r="B27" s="109" t="s">
        <v>406</v>
      </c>
    </row>
    <row r="28" spans="1:2" ht="15.95" customHeight="1" x14ac:dyDescent="0.2">
      <c r="A28" s="4" t="s">
        <v>463</v>
      </c>
      <c r="B28" s="108">
        <v>1.23</v>
      </c>
    </row>
    <row r="29" spans="1:2" ht="15.95" customHeight="1" x14ac:dyDescent="0.2">
      <c r="A29" s="4" t="s">
        <v>464</v>
      </c>
      <c r="B29" s="109" t="s">
        <v>407</v>
      </c>
    </row>
    <row r="30" spans="1:2" ht="15.95" customHeight="1" x14ac:dyDescent="0.2">
      <c r="A30" s="4" t="s">
        <v>465</v>
      </c>
      <c r="B30" s="109" t="s">
        <v>408</v>
      </c>
    </row>
    <row r="31" spans="1:2" ht="15.95" customHeight="1" x14ac:dyDescent="0.2">
      <c r="A31" s="4" t="s">
        <v>466</v>
      </c>
      <c r="B31" s="109" t="s">
        <v>409</v>
      </c>
    </row>
    <row r="32" spans="1:2" ht="15.95" customHeight="1" x14ac:dyDescent="0.2">
      <c r="A32" s="4" t="s">
        <v>467</v>
      </c>
      <c r="B32" s="109" t="s">
        <v>410</v>
      </c>
    </row>
    <row r="33" spans="1:2" ht="15.95" customHeight="1" x14ac:dyDescent="0.2">
      <c r="A33" s="5" t="s">
        <v>476</v>
      </c>
    </row>
    <row r="34" spans="1:2" ht="15.95" customHeight="1" x14ac:dyDescent="0.2">
      <c r="A34" s="3" t="s">
        <v>457</v>
      </c>
      <c r="B34" s="109" t="s">
        <v>411</v>
      </c>
    </row>
    <row r="35" spans="1:2" ht="15.95" customHeight="1" x14ac:dyDescent="0.2">
      <c r="A35" s="3" t="s">
        <v>468</v>
      </c>
      <c r="B35" s="109" t="s">
        <v>412</v>
      </c>
    </row>
    <row r="36" spans="1:2" ht="15.95" customHeight="1" x14ac:dyDescent="0.2">
      <c r="A36" s="3" t="s">
        <v>459</v>
      </c>
      <c r="B36" s="109" t="s">
        <v>413</v>
      </c>
    </row>
    <row r="37" spans="1:2" ht="15.95" customHeight="1" x14ac:dyDescent="0.2">
      <c r="A37" s="3" t="s">
        <v>469</v>
      </c>
      <c r="B37" s="109" t="s">
        <v>414</v>
      </c>
    </row>
    <row r="38" spans="1:2" ht="15.95" customHeight="1" x14ac:dyDescent="0.2">
      <c r="A38" s="3" t="s">
        <v>461</v>
      </c>
      <c r="B38" s="109" t="s">
        <v>415</v>
      </c>
    </row>
    <row r="39" spans="1:2" ht="15.95" customHeight="1" x14ac:dyDescent="0.2">
      <c r="A39" s="3" t="s">
        <v>462</v>
      </c>
      <c r="B39" s="109" t="s">
        <v>416</v>
      </c>
    </row>
    <row r="40" spans="1:2" ht="15.95" customHeight="1" x14ac:dyDescent="0.2">
      <c r="A40" s="3" t="s">
        <v>463</v>
      </c>
      <c r="B40" s="109" t="s">
        <v>417</v>
      </c>
    </row>
    <row r="41" spans="1:2" ht="15.95" customHeight="1" x14ac:dyDescent="0.2">
      <c r="A41" s="3" t="s">
        <v>464</v>
      </c>
      <c r="B41" s="109" t="s">
        <v>418</v>
      </c>
    </row>
    <row r="42" spans="1:2" ht="15.95" customHeight="1" x14ac:dyDescent="0.2">
      <c r="A42" s="3" t="s">
        <v>465</v>
      </c>
      <c r="B42" s="109" t="s">
        <v>419</v>
      </c>
    </row>
    <row r="43" spans="1:2" ht="15.95" customHeight="1" x14ac:dyDescent="0.2">
      <c r="A43" s="3" t="s">
        <v>466</v>
      </c>
      <c r="B43" s="109" t="s">
        <v>420</v>
      </c>
    </row>
    <row r="44" spans="1:2" ht="15.95" customHeight="1" x14ac:dyDescent="0.2">
      <c r="A44" s="5" t="s">
        <v>477</v>
      </c>
    </row>
    <row r="45" spans="1:2" ht="15.95" customHeight="1" x14ac:dyDescent="0.2">
      <c r="A45" s="3" t="s">
        <v>470</v>
      </c>
      <c r="B45" s="109" t="s">
        <v>421</v>
      </c>
    </row>
    <row r="46" spans="1:2" ht="15.95" customHeight="1" x14ac:dyDescent="0.2">
      <c r="A46" s="3" t="s">
        <v>471</v>
      </c>
      <c r="B46" s="109" t="s">
        <v>422</v>
      </c>
    </row>
    <row r="47" spans="1:2" ht="15.95" customHeight="1" x14ac:dyDescent="0.2">
      <c r="A47" s="3" t="s">
        <v>472</v>
      </c>
      <c r="B47" s="109" t="s">
        <v>423</v>
      </c>
    </row>
    <row r="48" spans="1:2" ht="15.95" customHeight="1" x14ac:dyDescent="0.2">
      <c r="A48" s="5" t="s">
        <v>478</v>
      </c>
    </row>
    <row r="49" spans="1:3" ht="15.95" customHeight="1" x14ac:dyDescent="0.2">
      <c r="A49" s="3" t="s">
        <v>348</v>
      </c>
      <c r="B49" s="109" t="s">
        <v>424</v>
      </c>
    </row>
    <row r="50" spans="1:3" ht="15.95" customHeight="1" x14ac:dyDescent="0.2">
      <c r="A50" s="3" t="s">
        <v>249</v>
      </c>
      <c r="B50" s="109" t="s">
        <v>425</v>
      </c>
    </row>
    <row r="51" spans="1:3" ht="15.95" customHeight="1" x14ac:dyDescent="0.2">
      <c r="A51" s="3" t="s">
        <v>263</v>
      </c>
      <c r="B51" s="109" t="s">
        <v>426</v>
      </c>
    </row>
    <row r="52" spans="1:3" ht="15.95" customHeight="1" x14ac:dyDescent="0.2">
      <c r="A52" s="3" t="s">
        <v>269</v>
      </c>
      <c r="B52" s="109" t="s">
        <v>427</v>
      </c>
    </row>
    <row r="53" spans="1:3" ht="15.95" customHeight="1" x14ac:dyDescent="0.2">
      <c r="A53" s="3" t="s">
        <v>347</v>
      </c>
      <c r="B53" s="109" t="s">
        <v>428</v>
      </c>
    </row>
    <row r="54" spans="1:3" ht="15.95" customHeight="1" x14ac:dyDescent="0.2">
      <c r="A54" s="3" t="s">
        <v>275</v>
      </c>
      <c r="B54" s="109" t="s">
        <v>429</v>
      </c>
    </row>
    <row r="55" spans="1:3" ht="15.95" customHeight="1" x14ac:dyDescent="0.2">
      <c r="A55" s="3" t="s">
        <v>277</v>
      </c>
      <c r="B55" s="109" t="s">
        <v>430</v>
      </c>
    </row>
    <row r="56" spans="1:3" ht="15.95" customHeight="1" x14ac:dyDescent="0.2">
      <c r="A56" s="3" t="s">
        <v>280</v>
      </c>
      <c r="B56" s="109" t="s">
        <v>431</v>
      </c>
    </row>
    <row r="57" spans="1:3" ht="15.95" customHeight="1" x14ac:dyDescent="0.2">
      <c r="A57" s="3" t="s">
        <v>349</v>
      </c>
      <c r="B57" s="109" t="s">
        <v>432</v>
      </c>
    </row>
    <row r="58" spans="1:3" ht="15.95" customHeight="1" x14ac:dyDescent="0.2">
      <c r="A58" s="3" t="s">
        <v>287</v>
      </c>
      <c r="B58" s="109" t="s">
        <v>433</v>
      </c>
    </row>
    <row r="59" spans="1:3" ht="15.95" customHeight="1" x14ac:dyDescent="0.2">
      <c r="A59" s="3" t="s">
        <v>290</v>
      </c>
      <c r="B59" s="109" t="s">
        <v>434</v>
      </c>
    </row>
    <row r="60" spans="1:3" ht="15.95" customHeight="1" x14ac:dyDescent="0.2">
      <c r="A60" s="3" t="s">
        <v>296</v>
      </c>
      <c r="B60" s="109" t="s">
        <v>435</v>
      </c>
    </row>
    <row r="61" spans="1:3" ht="15.95" customHeight="1" x14ac:dyDescent="0.2">
      <c r="A61" s="3" t="s">
        <v>517</v>
      </c>
      <c r="B61" s="109" t="s">
        <v>549</v>
      </c>
    </row>
    <row r="62" spans="1:3" ht="15.95" customHeight="1" x14ac:dyDescent="0.2">
      <c r="A62" s="3" t="s">
        <v>473</v>
      </c>
      <c r="B62" s="109" t="s">
        <v>436</v>
      </c>
      <c r="C62" s="110"/>
    </row>
    <row r="63" spans="1:3" ht="15.95" customHeight="1" x14ac:dyDescent="0.2">
      <c r="A63" s="3" t="s">
        <v>350</v>
      </c>
      <c r="B63" s="109" t="s">
        <v>437</v>
      </c>
    </row>
    <row r="64" spans="1:3" ht="15.95" customHeight="1" x14ac:dyDescent="0.2">
      <c r="A64" s="3" t="s">
        <v>482</v>
      </c>
      <c r="B64" s="109" t="s">
        <v>438</v>
      </c>
      <c r="C64" s="110"/>
    </row>
    <row r="65" spans="1:2" ht="15.95" customHeight="1" x14ac:dyDescent="0.2">
      <c r="A65" s="5" t="s">
        <v>474</v>
      </c>
    </row>
    <row r="66" spans="1:2" ht="15.95" customHeight="1" x14ac:dyDescent="0.2">
      <c r="A66" s="3" t="s">
        <v>474</v>
      </c>
      <c r="B66" s="109" t="s">
        <v>479</v>
      </c>
    </row>
  </sheetData>
  <hyperlinks>
    <hyperlink ref="B6" location="'1.01'!A1" display="1.01" xr:uid="{4245EBD7-F284-400B-87F2-68AD3F1316B9}"/>
    <hyperlink ref="B7" location="'1.02'!A1" display="1.02" xr:uid="{94C72B76-DC57-462D-A8F6-8BCEFD423FC3}"/>
    <hyperlink ref="B8" location="'1.03'!A1" display="1.03" xr:uid="{7CD34592-973D-47DB-8868-20EF12075DC6}"/>
    <hyperlink ref="B9" location="'1.04'!A1" display="1.04" xr:uid="{B973A8E0-4444-49D0-B132-CCEB3B0A133A}"/>
    <hyperlink ref="B10" location="'1.05'!A1" display="1.05" xr:uid="{EF90321D-431A-4B80-92CB-B0DC674DC7A5}"/>
    <hyperlink ref="B11" location="'1.06'!A1" display="1.06" xr:uid="{B593109B-7165-4AA2-8C65-3914ABAEB5E8}"/>
    <hyperlink ref="B12" location="'1.07'!A1" display="1.07" xr:uid="{A8C8524B-4EC5-4558-A139-DD3C9A5ADE8E}"/>
    <hyperlink ref="B13" location="'1.08'!A1" display="1.08" xr:uid="{F7E4BCA6-6506-428B-AA0B-D65488A5F723}"/>
    <hyperlink ref="B14" location="'1.09'!A1" display="1.09" xr:uid="{B31AA13F-0319-478B-BB6E-AABB7A90BC71}"/>
    <hyperlink ref="B15" location="'1.10'!A1" display="'1.10" xr:uid="{62691513-023D-4CF6-AC43-AE1AB1A1706A}"/>
    <hyperlink ref="B16" location="'1.11'!Druckbereich" display="'1.11" xr:uid="{A1240A8E-F150-47F6-A57A-5BB46683009E}"/>
    <hyperlink ref="B17" location="'1.12'!A1" display="'1.12" xr:uid="{AE7DF3DF-9DED-4852-8F52-FDF22AFBD047}"/>
    <hyperlink ref="B18" location="'1.13'!A1" display="'1.13" xr:uid="{EE5A19EB-13A4-44D8-81F8-ED727B0B3666}"/>
    <hyperlink ref="B19" location="'1.14'!A1" display="'1.14" xr:uid="{F767C06F-CD87-4A00-BDC1-D7D3241D146E}"/>
    <hyperlink ref="B20" location="'1.15'!A1" display="'1.15" xr:uid="{36DA0C02-348C-4D27-95DA-8FCF59ABFB85}"/>
    <hyperlink ref="B21" location="'1.16'!A1" display="'1.16" xr:uid="{7A01001E-138D-4DE0-9AC7-855D4A9D23E7}"/>
    <hyperlink ref="B22" location="'1.17'!A1" display="'1.17" xr:uid="{ACA71619-A82F-49BF-9BBE-9DC5FC262024}"/>
    <hyperlink ref="B23" location="'1.18'!A1" display="'1.18" xr:uid="{4A4E75A0-4F02-4F89-BAE9-C59CC586ECFF}"/>
    <hyperlink ref="B24" location="'1.19'!A1" display="'1.19" xr:uid="{28ADBAE5-6CAC-478D-BE32-08DA2B95C0E2}"/>
    <hyperlink ref="B25" location="'1.20'!A1" display="'1.20" xr:uid="{7A43875F-E314-487C-B374-50F5118923D7}"/>
    <hyperlink ref="B26" location="'1.21_2'!A1" display="'1.21_2" xr:uid="{F5ACE49B-ABEA-488A-97D8-3206FCD643EA}"/>
    <hyperlink ref="B27" location="'1.22'!A1" display="'1.22" xr:uid="{3B5AC98B-C98E-4D8D-9D19-DD4E0D4E1247}"/>
    <hyperlink ref="B28" location="'1.23'!A1" display="1.23" xr:uid="{9FEF1F72-F2FE-4D64-85F2-AA434948A9BD}"/>
    <hyperlink ref="B29" location="'1.24'!A1" display="'1.24" xr:uid="{56D21743-33B8-4670-871D-732F62897A7F}"/>
    <hyperlink ref="B30" location="'1.25'!A1" display="'1.25" xr:uid="{EDF197FE-6EFC-464B-88FF-1542ECF6B149}"/>
    <hyperlink ref="B31" location="'1.26'!A1" display="'1.26" xr:uid="{B240D1C6-E5A6-4EFB-8BA7-BA964C83705E}"/>
    <hyperlink ref="B32" location="'1.27'!A1" display="'1.27" xr:uid="{9A9472E9-12AB-4F9B-96FC-22815F35ABDA}"/>
    <hyperlink ref="B35" location="'2.02'!A1" display="'2.02" xr:uid="{A7F6BF19-0181-4488-AEF5-99F07EB75994}"/>
    <hyperlink ref="B34" location="'2.01'!A1" display="'2.01" xr:uid="{2F863F0A-544C-4BBB-8891-11CE92335154}"/>
    <hyperlink ref="B36" location="'2.03'!A1" display="'2.03" xr:uid="{734FA102-2121-43FD-B41E-3704C8A5C8A1}"/>
    <hyperlink ref="B37" location="'2.04'!A1" display="'2.04" xr:uid="{31D7DA19-26A1-4403-B6A1-01104363250A}"/>
    <hyperlink ref="B38" location="'2.05_2'!A1" display="'2.05_2" xr:uid="{D2A823BC-EDA5-42AA-94CF-3BA44E550DC5}"/>
    <hyperlink ref="B39" location="'2.06'!A1" display="'2.06" xr:uid="{97F2028D-4524-40CE-B44A-D5673384F0E6}"/>
    <hyperlink ref="B40" location="'2.07'!A1" display="'2.07" xr:uid="{F378524E-6701-44FE-9AAF-0D709CCE9EE3}"/>
    <hyperlink ref="B41" location="'2.08'!A1" display="'2.08" xr:uid="{23B8C2F2-3980-4524-BD63-85A241C4EB32}"/>
    <hyperlink ref="B42" location="'2.09'!A1" display="'2.09" xr:uid="{2B24AF23-C395-4FDA-9620-C38AC9644132}"/>
    <hyperlink ref="B43" location="'2.10'!A1" display="'2.10" xr:uid="{9DCD731C-DDF7-4D90-9335-3CD7A42B6BEE}"/>
    <hyperlink ref="B45" location="'3.01'!A1" display="'3.01" xr:uid="{FFFA47CC-C26E-47C9-A58C-952F684EC8B0}"/>
    <hyperlink ref="B46" location="'3.02'!A1" display="'3.02" xr:uid="{2DEC894A-CF07-49D4-81DD-EDD733C175E6}"/>
    <hyperlink ref="B47" location="'3.03'!A1" display="'3.03" xr:uid="{527ADB21-F2B0-43B6-8EA9-AD72BDE11C34}"/>
    <hyperlink ref="B49" location="'4.01'!A1" display="'4.01" xr:uid="{54AC1C55-3646-4566-A29B-1F938F47BF2E}"/>
    <hyperlink ref="B50" location="'4.02'!A1" display="'4.02" xr:uid="{7CFA965B-9F93-432D-9EFA-827BE7B6700D}"/>
    <hyperlink ref="B51" location="'4.03'!A1" display="'4.03" xr:uid="{512E29F5-B999-49E1-B3F4-8DF364C382C8}"/>
    <hyperlink ref="B52" location="'4.04'!A1" display="'4.04" xr:uid="{6FCE3311-0FBE-4B6D-9802-4C1E5D4778DF}"/>
    <hyperlink ref="B53" location="'4.04_b'!A1" display="'4.04_b" xr:uid="{B2213748-25B0-4ADC-9F71-EFFF0F3F23C9}"/>
    <hyperlink ref="B54" location="'4.05'!A1" display="'4.05" xr:uid="{09103C68-C3A7-4A46-8027-3C43BF300241}"/>
    <hyperlink ref="B55" location="'4.06'!A1" display="'4.06" xr:uid="{7806F5BB-590C-47BF-AF9F-A4E35DA576D5}"/>
    <hyperlink ref="B56" location="'4.07'!Druckbereich" display="'4.07" xr:uid="{7891885A-D02F-41C8-A462-5FEC58E14FAA}"/>
    <hyperlink ref="B57" location="'4.08'!A1" display="'4.08" xr:uid="{4D49CC72-9251-412C-B4A3-F01EE681E72E}"/>
    <hyperlink ref="B58" location="'4.09'!A1" display="'4.09" xr:uid="{440EA503-0AAB-4C4A-872D-F01A2902C841}"/>
    <hyperlink ref="B59" location="'4.14'!A1" display="'4.14" xr:uid="{CF3F8E50-DC35-49C7-8F27-B27831358651}"/>
    <hyperlink ref="B60" location="'4.11'!A1" display="'4.11" xr:uid="{5E1D5BA4-9741-40FB-A264-F118318F2E0B}"/>
    <hyperlink ref="B62" location="'4.12'!A1" display="'4.12" xr:uid="{E70089E4-DC7F-4D65-9012-0732F173E24A}"/>
    <hyperlink ref="B63" location="'4.13'!A1" display="'4.13" xr:uid="{DE21504F-C075-4A96-BD84-CDFED2CEC6B5}"/>
    <hyperlink ref="B64" location="'4.10'!A1" display="'4.10" xr:uid="{97EF6C0F-9204-41C3-98DA-7575ACD62FFC}"/>
    <hyperlink ref="B66" location="LV!A1" display="LV" xr:uid="{A822DE58-2997-455A-8837-81A8E7F49FCD}"/>
    <hyperlink ref="B61" location="'4.15'!A1" display="4.15" xr:uid="{D6B881F1-B916-4AB0-9A84-A9B7BA8FB185}"/>
  </hyperlinks>
  <pageMargins left="0.7" right="0.7" top="0.78740157499999996" bottom="0.78740157499999996" header="0.3" footer="0.3"/>
  <pageSetup paperSize="9" orientation="portrait" horizontalDpi="300" verticalDpi="0" copies="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35"/>
  <sheetViews>
    <sheetView zoomScaleNormal="100" workbookViewId="0"/>
  </sheetViews>
  <sheetFormatPr baseColWidth="10" defaultColWidth="11.42578125" defaultRowHeight="15.95" customHeight="1" x14ac:dyDescent="0.2"/>
  <cols>
    <col min="1" max="1" width="14.5703125" style="33" customWidth="1"/>
    <col min="2" max="2" width="7.7109375" style="33" bestFit="1" customWidth="1"/>
    <col min="3" max="3" width="20" style="33" bestFit="1" customWidth="1"/>
    <col min="4" max="7" width="10.5703125" style="33" customWidth="1"/>
    <col min="8" max="8" width="11.28515625" style="33" bestFit="1" customWidth="1"/>
    <col min="9" max="16384" width="11.42578125" style="33"/>
  </cols>
  <sheetData>
    <row r="1" spans="1:8" s="31" customFormat="1" ht="18" customHeight="1" x14ac:dyDescent="0.2">
      <c r="A1" s="30" t="s">
        <v>457</v>
      </c>
      <c r="B1" s="30"/>
      <c r="C1" s="30"/>
      <c r="D1" s="30"/>
      <c r="E1" s="30"/>
      <c r="F1" s="30"/>
      <c r="G1" s="30"/>
      <c r="H1" s="30"/>
    </row>
    <row r="2" spans="1:8" ht="15.95" customHeight="1" x14ac:dyDescent="0.2">
      <c r="A2" s="32"/>
      <c r="B2" s="32"/>
      <c r="C2" s="32"/>
      <c r="D2" s="32"/>
      <c r="E2" s="32"/>
      <c r="F2" s="32"/>
      <c r="G2" s="32"/>
      <c r="H2" s="32"/>
    </row>
    <row r="3" spans="1:8" s="15" customFormat="1" ht="15.95" customHeight="1" x14ac:dyDescent="0.2">
      <c r="A3" s="25" t="s">
        <v>371</v>
      </c>
      <c r="B3" s="14"/>
      <c r="C3" s="14"/>
      <c r="D3" s="14"/>
      <c r="E3" s="14"/>
      <c r="F3" s="14"/>
      <c r="G3" s="14"/>
      <c r="H3" s="14"/>
    </row>
    <row r="4" spans="1:8" ht="15.95" customHeight="1" x14ac:dyDescent="0.2">
      <c r="A4" s="32"/>
      <c r="B4" s="32"/>
      <c r="C4" s="32"/>
      <c r="D4" s="32"/>
      <c r="E4" s="32"/>
      <c r="F4" s="32"/>
      <c r="G4" s="32"/>
      <c r="H4" s="32"/>
    </row>
    <row r="5" spans="1:8" ht="15.95" customHeight="1" x14ac:dyDescent="0.2">
      <c r="A5" s="33" t="s">
        <v>99</v>
      </c>
    </row>
    <row r="6" spans="1:8" ht="15.95" customHeight="1" x14ac:dyDescent="0.2">
      <c r="A6" s="26"/>
      <c r="D6" s="12"/>
      <c r="E6" s="12"/>
      <c r="F6" s="12"/>
      <c r="G6" s="12"/>
      <c r="H6" s="12"/>
    </row>
    <row r="7" spans="1:8" ht="15.95" customHeight="1" x14ac:dyDescent="0.2">
      <c r="A7" s="35"/>
      <c r="B7" s="36" t="s">
        <v>69</v>
      </c>
      <c r="C7" s="36" t="s">
        <v>154</v>
      </c>
      <c r="D7" s="36" t="s">
        <v>70</v>
      </c>
      <c r="E7" s="36" t="s">
        <v>71</v>
      </c>
      <c r="F7" s="36" t="s">
        <v>72</v>
      </c>
      <c r="G7" s="36" t="s">
        <v>73</v>
      </c>
      <c r="H7" s="36" t="s">
        <v>74</v>
      </c>
    </row>
    <row r="8" spans="1:8" ht="15.95" customHeight="1" x14ac:dyDescent="0.2">
      <c r="A8" s="29" t="s">
        <v>3</v>
      </c>
      <c r="B8" s="24">
        <v>6183</v>
      </c>
      <c r="C8" s="24">
        <v>263</v>
      </c>
      <c r="D8" s="24">
        <v>4208</v>
      </c>
      <c r="E8" s="24">
        <v>285</v>
      </c>
      <c r="F8" s="24">
        <v>1481</v>
      </c>
      <c r="G8" s="24">
        <v>19217</v>
      </c>
      <c r="H8" s="24">
        <v>196</v>
      </c>
    </row>
    <row r="9" spans="1:8" ht="15.95" customHeight="1" x14ac:dyDescent="0.2">
      <c r="A9" s="11" t="s">
        <v>132</v>
      </c>
      <c r="B9" s="24">
        <v>10</v>
      </c>
      <c r="C9" s="24">
        <v>0</v>
      </c>
      <c r="D9" s="24">
        <v>0</v>
      </c>
      <c r="E9" s="24">
        <v>0</v>
      </c>
      <c r="F9" s="24">
        <v>0</v>
      </c>
      <c r="G9" s="24">
        <v>0</v>
      </c>
      <c r="H9" s="24">
        <v>0</v>
      </c>
    </row>
    <row r="10" spans="1:8" ht="15.95" customHeight="1" x14ac:dyDescent="0.2">
      <c r="A10" s="11" t="s">
        <v>113</v>
      </c>
      <c r="B10" s="24">
        <v>87</v>
      </c>
      <c r="C10" s="24">
        <v>16</v>
      </c>
      <c r="D10" s="24">
        <v>109</v>
      </c>
      <c r="E10" s="24">
        <v>24</v>
      </c>
      <c r="F10" s="24">
        <v>1124</v>
      </c>
      <c r="G10" s="24">
        <v>2</v>
      </c>
      <c r="H10" s="24">
        <v>0</v>
      </c>
    </row>
    <row r="11" spans="1:8" ht="15.95" customHeight="1" x14ac:dyDescent="0.2">
      <c r="A11" s="11" t="s">
        <v>114</v>
      </c>
      <c r="B11" s="24">
        <v>52</v>
      </c>
      <c r="C11" s="24">
        <v>2</v>
      </c>
      <c r="D11" s="24">
        <v>18</v>
      </c>
      <c r="E11" s="24">
        <v>0</v>
      </c>
      <c r="F11" s="24">
        <v>0</v>
      </c>
      <c r="G11" s="24">
        <v>30</v>
      </c>
      <c r="H11" s="24">
        <v>0</v>
      </c>
    </row>
    <row r="12" spans="1:8" ht="15.95" customHeight="1" x14ac:dyDescent="0.2">
      <c r="A12" s="29" t="s">
        <v>115</v>
      </c>
      <c r="B12" s="24">
        <v>88</v>
      </c>
      <c r="C12" s="24">
        <v>2</v>
      </c>
      <c r="D12" s="24">
        <v>199</v>
      </c>
      <c r="E12" s="24">
        <v>100</v>
      </c>
      <c r="F12" s="24">
        <v>0</v>
      </c>
      <c r="G12" s="24">
        <v>76</v>
      </c>
      <c r="H12" s="24">
        <v>20</v>
      </c>
    </row>
    <row r="13" spans="1:8" ht="15.95" customHeight="1" x14ac:dyDescent="0.2">
      <c r="A13" s="29" t="s">
        <v>116</v>
      </c>
      <c r="B13" s="24">
        <v>573</v>
      </c>
      <c r="C13" s="24">
        <v>76</v>
      </c>
      <c r="D13" s="24">
        <v>806</v>
      </c>
      <c r="E13" s="24">
        <v>104</v>
      </c>
      <c r="F13" s="24">
        <v>0</v>
      </c>
      <c r="G13" s="24">
        <v>262</v>
      </c>
      <c r="H13" s="24">
        <v>0</v>
      </c>
    </row>
    <row r="14" spans="1:8" ht="15.95" customHeight="1" x14ac:dyDescent="0.2">
      <c r="A14" s="29" t="s">
        <v>117</v>
      </c>
      <c r="B14" s="24">
        <v>271</v>
      </c>
      <c r="C14" s="24">
        <v>0</v>
      </c>
      <c r="D14" s="24">
        <v>35</v>
      </c>
      <c r="E14" s="24">
        <v>12</v>
      </c>
      <c r="F14" s="24">
        <v>0</v>
      </c>
      <c r="G14" s="24">
        <v>52</v>
      </c>
      <c r="H14" s="24">
        <v>37</v>
      </c>
    </row>
    <row r="15" spans="1:8" ht="15.95" customHeight="1" x14ac:dyDescent="0.2">
      <c r="A15" s="29" t="s">
        <v>118</v>
      </c>
      <c r="B15" s="24">
        <v>1110</v>
      </c>
      <c r="C15" s="24">
        <v>55</v>
      </c>
      <c r="D15" s="24">
        <v>1139</v>
      </c>
      <c r="E15" s="24">
        <v>13</v>
      </c>
      <c r="F15" s="24">
        <v>235</v>
      </c>
      <c r="G15" s="24">
        <v>6091</v>
      </c>
      <c r="H15" s="24">
        <v>126</v>
      </c>
    </row>
    <row r="16" spans="1:8" ht="15.95" customHeight="1" x14ac:dyDescent="0.2">
      <c r="A16" s="29" t="s">
        <v>119</v>
      </c>
      <c r="B16" s="24">
        <v>1239</v>
      </c>
      <c r="C16" s="24">
        <v>70</v>
      </c>
      <c r="D16" s="24">
        <v>219</v>
      </c>
      <c r="E16" s="24">
        <v>15</v>
      </c>
      <c r="F16" s="24">
        <v>0</v>
      </c>
      <c r="G16" s="24">
        <v>3661</v>
      </c>
      <c r="H16" s="24">
        <v>10</v>
      </c>
    </row>
    <row r="17" spans="1:8" ht="15.95" customHeight="1" x14ac:dyDescent="0.2">
      <c r="A17" s="29" t="s">
        <v>120</v>
      </c>
      <c r="B17" s="24">
        <v>1974</v>
      </c>
      <c r="C17" s="24">
        <v>16</v>
      </c>
      <c r="D17" s="24">
        <v>1683</v>
      </c>
      <c r="E17" s="24">
        <v>12</v>
      </c>
      <c r="F17" s="24">
        <v>2</v>
      </c>
      <c r="G17" s="24">
        <v>8885</v>
      </c>
      <c r="H17" s="24">
        <v>0</v>
      </c>
    </row>
    <row r="18" spans="1:8" ht="15.95" customHeight="1" x14ac:dyDescent="0.2">
      <c r="A18" s="29" t="s">
        <v>121</v>
      </c>
      <c r="B18" s="24">
        <v>779</v>
      </c>
      <c r="C18" s="24">
        <v>26</v>
      </c>
      <c r="D18" s="24">
        <v>0</v>
      </c>
      <c r="E18" s="24">
        <v>5</v>
      </c>
      <c r="F18" s="24">
        <v>120</v>
      </c>
      <c r="G18" s="24">
        <v>158</v>
      </c>
      <c r="H18" s="24">
        <v>3</v>
      </c>
    </row>
    <row r="19" spans="1:8" ht="15.95" customHeight="1" x14ac:dyDescent="0.2">
      <c r="A19" s="29" t="s">
        <v>4</v>
      </c>
      <c r="B19" s="24">
        <v>5448</v>
      </c>
      <c r="C19" s="24">
        <v>215</v>
      </c>
      <c r="D19" s="24">
        <v>3757</v>
      </c>
      <c r="E19" s="24">
        <v>244</v>
      </c>
      <c r="F19" s="24">
        <v>1481</v>
      </c>
      <c r="G19" s="24">
        <v>18885</v>
      </c>
      <c r="H19" s="24">
        <v>133</v>
      </c>
    </row>
    <row r="20" spans="1:8" ht="15.95" customHeight="1" x14ac:dyDescent="0.2">
      <c r="A20" s="29" t="s">
        <v>5</v>
      </c>
      <c r="B20" s="24">
        <v>735</v>
      </c>
      <c r="C20" s="24">
        <v>48</v>
      </c>
      <c r="D20" s="24">
        <v>451</v>
      </c>
      <c r="E20" s="24">
        <v>41</v>
      </c>
      <c r="F20" s="24">
        <v>0</v>
      </c>
      <c r="G20" s="24">
        <v>332</v>
      </c>
      <c r="H20" s="24">
        <v>63</v>
      </c>
    </row>
    <row r="21" spans="1:8" ht="15.95" customHeight="1" x14ac:dyDescent="0.2">
      <c r="A21" s="29" t="s">
        <v>6</v>
      </c>
      <c r="B21" s="24">
        <v>3225</v>
      </c>
      <c r="C21" s="24">
        <v>233</v>
      </c>
      <c r="D21" s="24">
        <v>3368</v>
      </c>
      <c r="E21" s="24">
        <v>250</v>
      </c>
      <c r="F21" s="24">
        <v>1479</v>
      </c>
      <c r="G21" s="24">
        <v>7967</v>
      </c>
      <c r="H21" s="24">
        <v>191</v>
      </c>
    </row>
    <row r="22" spans="1:8" ht="15.95" customHeight="1" x14ac:dyDescent="0.2">
      <c r="A22" s="29" t="s">
        <v>7</v>
      </c>
      <c r="B22" s="24">
        <v>2958</v>
      </c>
      <c r="C22" s="24">
        <v>30</v>
      </c>
      <c r="D22" s="24">
        <v>840</v>
      </c>
      <c r="E22" s="24">
        <v>35</v>
      </c>
      <c r="F22" s="24">
        <v>2</v>
      </c>
      <c r="G22" s="24">
        <v>11250</v>
      </c>
      <c r="H22" s="24">
        <v>5</v>
      </c>
    </row>
    <row r="23" spans="1:8" ht="15.95" customHeight="1" x14ac:dyDescent="0.2">
      <c r="A23" s="29"/>
      <c r="B23" s="24"/>
      <c r="C23" s="24"/>
      <c r="D23" s="24"/>
      <c r="E23" s="24"/>
      <c r="F23" s="24"/>
      <c r="G23" s="24"/>
      <c r="H23" s="24"/>
    </row>
    <row r="24" spans="1:8" ht="15.95" customHeight="1" x14ac:dyDescent="0.2">
      <c r="A24" s="25" t="s">
        <v>372</v>
      </c>
      <c r="B24" s="10"/>
      <c r="C24" s="24"/>
      <c r="D24" s="24"/>
      <c r="E24" s="24"/>
      <c r="F24" s="24"/>
      <c r="G24" s="24"/>
      <c r="H24" s="24"/>
    </row>
    <row r="25" spans="1:8" ht="15.95" customHeight="1" x14ac:dyDescent="0.2">
      <c r="A25" s="29"/>
      <c r="B25" s="24"/>
      <c r="C25" s="24"/>
      <c r="D25" s="24"/>
      <c r="E25" s="24"/>
      <c r="F25" s="24"/>
      <c r="G25" s="24"/>
      <c r="H25" s="24"/>
    </row>
    <row r="26" spans="1:8" ht="15.95" customHeight="1" x14ac:dyDescent="0.2">
      <c r="A26" s="32" t="s">
        <v>157</v>
      </c>
      <c r="B26" s="24"/>
      <c r="C26" s="24"/>
      <c r="D26" s="24"/>
      <c r="E26" s="24"/>
      <c r="F26" s="24"/>
      <c r="G26" s="24"/>
      <c r="H26" s="24"/>
    </row>
    <row r="27" spans="1:8" ht="15.95" customHeight="1" x14ac:dyDescent="0.2">
      <c r="A27" s="114" t="s">
        <v>502</v>
      </c>
      <c r="B27" s="24"/>
      <c r="C27" s="24"/>
      <c r="D27" s="24"/>
      <c r="E27" s="24"/>
      <c r="F27" s="24"/>
      <c r="G27" s="24"/>
      <c r="H27" s="24"/>
    </row>
    <row r="28" spans="1:8" ht="15.95" customHeight="1" x14ac:dyDescent="0.2">
      <c r="A28" s="114" t="s">
        <v>503</v>
      </c>
      <c r="B28" s="24"/>
      <c r="C28" s="24"/>
      <c r="D28" s="24"/>
      <c r="E28" s="24"/>
      <c r="F28" s="24"/>
      <c r="G28" s="24"/>
      <c r="H28" s="24"/>
    </row>
    <row r="29" spans="1:8" ht="15.95" customHeight="1" x14ac:dyDescent="0.2">
      <c r="A29" s="111"/>
      <c r="B29" s="24"/>
      <c r="C29" s="24"/>
      <c r="D29" s="24"/>
      <c r="E29" s="24"/>
      <c r="F29" s="24"/>
      <c r="G29" s="24"/>
      <c r="H29" s="24"/>
    </row>
    <row r="30" spans="1:8" ht="15.95" customHeight="1" x14ac:dyDescent="0.2">
      <c r="A30" s="29"/>
      <c r="B30" s="24"/>
      <c r="C30" s="24"/>
      <c r="D30" s="24"/>
      <c r="E30" s="24"/>
      <c r="F30" s="24"/>
      <c r="G30" s="24"/>
      <c r="H30" s="24"/>
    </row>
    <row r="31" spans="1:8" ht="15.95" customHeight="1" x14ac:dyDescent="0.2">
      <c r="A31" s="29"/>
      <c r="B31" s="24"/>
      <c r="C31" s="24"/>
      <c r="D31" s="24"/>
      <c r="E31" s="24"/>
      <c r="F31" s="24"/>
      <c r="G31" s="24"/>
      <c r="H31" s="24"/>
    </row>
    <row r="32" spans="1:8" ht="15.95" customHeight="1" x14ac:dyDescent="0.2">
      <c r="A32" s="29"/>
      <c r="B32" s="24"/>
      <c r="C32" s="24"/>
      <c r="D32" s="24"/>
      <c r="E32" s="24"/>
      <c r="F32" s="24"/>
      <c r="G32" s="24"/>
      <c r="H32" s="24"/>
    </row>
    <row r="33" spans="1:8" ht="15.95" customHeight="1" x14ac:dyDescent="0.2">
      <c r="A33" s="34"/>
      <c r="B33" s="34"/>
      <c r="C33" s="34"/>
      <c r="D33" s="34"/>
      <c r="E33" s="34"/>
      <c r="F33" s="34"/>
      <c r="G33" s="34"/>
      <c r="H33" s="34"/>
    </row>
    <row r="34" spans="1:8" s="17" customFormat="1" ht="15.95" customHeight="1" x14ac:dyDescent="0.2">
      <c r="A34" s="47"/>
      <c r="B34" s="33"/>
      <c r="C34" s="19"/>
      <c r="D34" s="19"/>
      <c r="E34" s="19"/>
      <c r="F34" s="19"/>
      <c r="G34" s="19"/>
      <c r="H34" s="19"/>
    </row>
    <row r="35" spans="1:8" ht="15.95" customHeight="1" x14ac:dyDescent="0.2">
      <c r="A35" s="29"/>
      <c r="B35" s="28"/>
      <c r="C35" s="24"/>
    </row>
  </sheetData>
  <phoneticPr fontId="5" type="noConversion"/>
  <hyperlinks>
    <hyperlink ref="A3" location="Inhalt!A1" display="&lt;&lt;&lt; Inhalt" xr:uid="{CECA7E4E-1589-44EE-A8F8-31DA0D213EAD}"/>
    <hyperlink ref="A24" location="Metadaten!A1" display="&lt;&lt;&lt; Metadaten" xr:uid="{8B3752C3-A89F-4EBB-BBCE-0881F2C02EB2}"/>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1 Anerkannte Landwirtschaftsbetriebe</oddHeader>
    <oddFooter>&amp;L&amp;"Times New Roman,Standard"&amp;4&amp;Z&amp;F &amp;A&amp;C&amp;"Times New Roman,Standard"&amp;P/&amp;N&amp;R&amp;"Times New Roman,Standard"&amp;D</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35"/>
  <sheetViews>
    <sheetView zoomScaleNormal="100" workbookViewId="0"/>
  </sheetViews>
  <sheetFormatPr baseColWidth="10" defaultColWidth="11.42578125" defaultRowHeight="15.95" customHeight="1" x14ac:dyDescent="0.2"/>
  <cols>
    <col min="1" max="1" width="14.5703125" style="33" customWidth="1"/>
    <col min="2" max="3" width="7.7109375" style="33" bestFit="1" customWidth="1"/>
    <col min="4" max="4" width="20" style="33" bestFit="1" customWidth="1"/>
    <col min="5" max="8" width="10.5703125" style="33" customWidth="1"/>
    <col min="9" max="9" width="11.28515625" style="33" bestFit="1" customWidth="1"/>
    <col min="10" max="16384" width="11.42578125" style="33"/>
  </cols>
  <sheetData>
    <row r="1" spans="1:9" s="31" customFormat="1" ht="18" customHeight="1" x14ac:dyDescent="0.2">
      <c r="A1" s="30" t="s">
        <v>458</v>
      </c>
      <c r="B1" s="30"/>
      <c r="C1" s="30"/>
      <c r="D1" s="30"/>
      <c r="E1" s="30"/>
      <c r="F1" s="30"/>
      <c r="G1" s="30"/>
      <c r="H1" s="30"/>
      <c r="I1" s="30"/>
    </row>
    <row r="2" spans="1:9" ht="15.95" customHeight="1" x14ac:dyDescent="0.2">
      <c r="A2" s="32"/>
      <c r="B2" s="32"/>
      <c r="C2" s="32"/>
      <c r="D2" s="32"/>
      <c r="E2" s="32"/>
      <c r="F2" s="32"/>
      <c r="G2" s="32"/>
      <c r="H2" s="32"/>
      <c r="I2" s="32"/>
    </row>
    <row r="3" spans="1:9" s="15" customFormat="1" ht="15.95" customHeight="1" x14ac:dyDescent="0.2">
      <c r="A3" s="25" t="s">
        <v>371</v>
      </c>
      <c r="B3" s="14"/>
      <c r="C3" s="14"/>
      <c r="D3" s="14"/>
      <c r="E3" s="14"/>
      <c r="F3" s="14"/>
      <c r="G3" s="14"/>
      <c r="H3" s="14"/>
      <c r="I3" s="14"/>
    </row>
    <row r="4" spans="1:9" ht="15.95" customHeight="1" x14ac:dyDescent="0.2">
      <c r="A4" s="32"/>
      <c r="B4" s="32"/>
      <c r="C4" s="32"/>
      <c r="D4" s="32"/>
      <c r="E4" s="32"/>
      <c r="F4" s="32"/>
      <c r="G4" s="32"/>
      <c r="H4" s="32"/>
      <c r="I4" s="32"/>
    </row>
    <row r="5" spans="1:9" ht="15.95" customHeight="1" x14ac:dyDescent="0.2">
      <c r="A5" s="33" t="s">
        <v>100</v>
      </c>
    </row>
    <row r="6" spans="1:9" ht="15.95" customHeight="1" x14ac:dyDescent="0.2">
      <c r="A6" s="26"/>
      <c r="D6" s="12"/>
      <c r="E6" s="12"/>
      <c r="F6" s="12"/>
      <c r="G6" s="12"/>
      <c r="H6" s="12"/>
      <c r="I6" s="12"/>
    </row>
    <row r="7" spans="1:9" ht="15.95" customHeight="1" x14ac:dyDescent="0.2">
      <c r="A7" s="35"/>
      <c r="B7" s="36" t="s">
        <v>112</v>
      </c>
      <c r="C7" s="36" t="s">
        <v>69</v>
      </c>
      <c r="D7" s="36" t="s">
        <v>154</v>
      </c>
      <c r="E7" s="36" t="s">
        <v>70</v>
      </c>
      <c r="F7" s="36" t="s">
        <v>71</v>
      </c>
      <c r="G7" s="36" t="s">
        <v>72</v>
      </c>
      <c r="H7" s="36" t="s">
        <v>73</v>
      </c>
      <c r="I7" s="36" t="s">
        <v>74</v>
      </c>
    </row>
    <row r="8" spans="1:9" ht="15.95" customHeight="1" x14ac:dyDescent="0.2">
      <c r="A8" s="29" t="s">
        <v>3</v>
      </c>
      <c r="B8" s="24">
        <v>85</v>
      </c>
      <c r="C8" s="24">
        <v>74</v>
      </c>
      <c r="D8" s="24">
        <v>33</v>
      </c>
      <c r="E8" s="24">
        <v>20</v>
      </c>
      <c r="F8" s="24">
        <v>17</v>
      </c>
      <c r="G8" s="24">
        <v>6</v>
      </c>
      <c r="H8" s="24">
        <v>28</v>
      </c>
      <c r="I8" s="24">
        <v>12</v>
      </c>
    </row>
    <row r="9" spans="1:9" ht="15.95" customHeight="1" x14ac:dyDescent="0.2">
      <c r="A9" s="11" t="s">
        <v>132</v>
      </c>
      <c r="B9" s="24">
        <v>1</v>
      </c>
      <c r="C9" s="24">
        <v>1</v>
      </c>
      <c r="D9" s="24">
        <v>0</v>
      </c>
      <c r="E9" s="24">
        <v>0</v>
      </c>
      <c r="F9" s="24">
        <v>0</v>
      </c>
      <c r="G9" s="24">
        <v>0</v>
      </c>
      <c r="H9" s="24">
        <v>0</v>
      </c>
      <c r="I9" s="24">
        <v>0</v>
      </c>
    </row>
    <row r="10" spans="1:9" ht="15.95" customHeight="1" x14ac:dyDescent="0.2">
      <c r="A10" s="11" t="s">
        <v>113</v>
      </c>
      <c r="B10" s="24">
        <v>7</v>
      </c>
      <c r="C10" s="24">
        <v>5</v>
      </c>
      <c r="D10" s="24">
        <v>3</v>
      </c>
      <c r="E10" s="24">
        <v>1</v>
      </c>
      <c r="F10" s="24">
        <v>2</v>
      </c>
      <c r="G10" s="24">
        <v>1</v>
      </c>
      <c r="H10" s="24">
        <v>1</v>
      </c>
      <c r="I10" s="24">
        <v>0</v>
      </c>
    </row>
    <row r="11" spans="1:9" ht="15.95" customHeight="1" x14ac:dyDescent="0.2">
      <c r="A11" s="11" t="s">
        <v>114</v>
      </c>
      <c r="B11" s="24">
        <v>3</v>
      </c>
      <c r="C11" s="24">
        <v>3</v>
      </c>
      <c r="D11" s="24">
        <v>1</v>
      </c>
      <c r="E11" s="24">
        <v>1</v>
      </c>
      <c r="F11" s="24">
        <v>0</v>
      </c>
      <c r="G11" s="24">
        <v>0</v>
      </c>
      <c r="H11" s="24">
        <v>1</v>
      </c>
      <c r="I11" s="24">
        <v>0</v>
      </c>
    </row>
    <row r="12" spans="1:9" ht="15.95" customHeight="1" x14ac:dyDescent="0.2">
      <c r="A12" s="29" t="s">
        <v>115</v>
      </c>
      <c r="B12" s="24">
        <v>5</v>
      </c>
      <c r="C12" s="24">
        <v>2</v>
      </c>
      <c r="D12" s="24">
        <v>1</v>
      </c>
      <c r="E12" s="24">
        <v>3</v>
      </c>
      <c r="F12" s="24">
        <v>3</v>
      </c>
      <c r="G12" s="24">
        <v>0</v>
      </c>
      <c r="H12" s="24">
        <v>3</v>
      </c>
      <c r="I12" s="24">
        <v>1</v>
      </c>
    </row>
    <row r="13" spans="1:9" ht="15.95" customHeight="1" x14ac:dyDescent="0.2">
      <c r="A13" s="29" t="s">
        <v>116</v>
      </c>
      <c r="B13" s="24">
        <v>8</v>
      </c>
      <c r="C13" s="24">
        <v>6</v>
      </c>
      <c r="D13" s="24">
        <v>5</v>
      </c>
      <c r="E13" s="24">
        <v>1</v>
      </c>
      <c r="F13" s="24">
        <v>3</v>
      </c>
      <c r="G13" s="24">
        <v>0</v>
      </c>
      <c r="H13" s="24">
        <v>2</v>
      </c>
      <c r="I13" s="24">
        <v>0</v>
      </c>
    </row>
    <row r="14" spans="1:9" ht="15.95" customHeight="1" x14ac:dyDescent="0.2">
      <c r="A14" s="29" t="s">
        <v>117</v>
      </c>
      <c r="B14" s="24">
        <v>6</v>
      </c>
      <c r="C14" s="24">
        <v>6</v>
      </c>
      <c r="D14" s="24">
        <v>0</v>
      </c>
      <c r="E14" s="24">
        <v>2</v>
      </c>
      <c r="F14" s="24">
        <v>1</v>
      </c>
      <c r="G14" s="24">
        <v>0</v>
      </c>
      <c r="H14" s="24">
        <v>1</v>
      </c>
      <c r="I14" s="24">
        <v>2</v>
      </c>
    </row>
    <row r="15" spans="1:9" ht="15.95" customHeight="1" x14ac:dyDescent="0.2">
      <c r="A15" s="29" t="s">
        <v>118</v>
      </c>
      <c r="B15" s="24">
        <v>20</v>
      </c>
      <c r="C15" s="24">
        <v>16</v>
      </c>
      <c r="D15" s="24">
        <v>8</v>
      </c>
      <c r="E15" s="24">
        <v>6</v>
      </c>
      <c r="F15" s="24">
        <v>3</v>
      </c>
      <c r="G15" s="24">
        <v>3</v>
      </c>
      <c r="H15" s="24">
        <v>7</v>
      </c>
      <c r="I15" s="24">
        <v>5</v>
      </c>
    </row>
    <row r="16" spans="1:9" ht="15.95" customHeight="1" x14ac:dyDescent="0.2">
      <c r="A16" s="29" t="s">
        <v>119</v>
      </c>
      <c r="B16" s="24">
        <v>15</v>
      </c>
      <c r="C16" s="24">
        <v>15</v>
      </c>
      <c r="D16" s="24">
        <v>6</v>
      </c>
      <c r="E16" s="24">
        <v>2</v>
      </c>
      <c r="F16" s="24">
        <v>2</v>
      </c>
      <c r="G16" s="24">
        <v>0</v>
      </c>
      <c r="H16" s="24">
        <v>7</v>
      </c>
      <c r="I16" s="24">
        <v>2</v>
      </c>
    </row>
    <row r="17" spans="1:9" ht="15.95" customHeight="1" x14ac:dyDescent="0.2">
      <c r="A17" s="29" t="s">
        <v>120</v>
      </c>
      <c r="B17" s="24">
        <v>15</v>
      </c>
      <c r="C17" s="24">
        <v>15</v>
      </c>
      <c r="D17" s="24">
        <v>5</v>
      </c>
      <c r="E17" s="24">
        <v>4</v>
      </c>
      <c r="F17" s="24">
        <v>1</v>
      </c>
      <c r="G17" s="24">
        <v>1</v>
      </c>
      <c r="H17" s="24">
        <v>4</v>
      </c>
      <c r="I17" s="24">
        <v>0</v>
      </c>
    </row>
    <row r="18" spans="1:9" ht="15.95" customHeight="1" x14ac:dyDescent="0.2">
      <c r="A18" s="29" t="s">
        <v>121</v>
      </c>
      <c r="B18" s="24">
        <v>5</v>
      </c>
      <c r="C18" s="24">
        <v>5</v>
      </c>
      <c r="D18" s="24">
        <v>4</v>
      </c>
      <c r="E18" s="24">
        <v>0</v>
      </c>
      <c r="F18" s="24">
        <v>2</v>
      </c>
      <c r="G18" s="24">
        <v>1</v>
      </c>
      <c r="H18" s="24">
        <v>2</v>
      </c>
      <c r="I18" s="24">
        <v>2</v>
      </c>
    </row>
    <row r="19" spans="1:9" ht="15.95" customHeight="1" x14ac:dyDescent="0.2">
      <c r="A19" s="29" t="s">
        <v>4</v>
      </c>
      <c r="B19" s="24">
        <v>65</v>
      </c>
      <c r="C19" s="24">
        <v>55</v>
      </c>
      <c r="D19" s="24">
        <v>26</v>
      </c>
      <c r="E19" s="24">
        <v>13</v>
      </c>
      <c r="F19" s="24">
        <v>12</v>
      </c>
      <c r="G19" s="24">
        <v>6</v>
      </c>
      <c r="H19" s="24">
        <v>23</v>
      </c>
      <c r="I19" s="24">
        <v>7</v>
      </c>
    </row>
    <row r="20" spans="1:9" ht="15.95" customHeight="1" x14ac:dyDescent="0.2">
      <c r="A20" s="29" t="s">
        <v>5</v>
      </c>
      <c r="B20" s="24">
        <v>20</v>
      </c>
      <c r="C20" s="24">
        <v>19</v>
      </c>
      <c r="D20" s="24">
        <v>7</v>
      </c>
      <c r="E20" s="24">
        <v>7</v>
      </c>
      <c r="F20" s="24">
        <v>5</v>
      </c>
      <c r="G20" s="24">
        <v>0</v>
      </c>
      <c r="H20" s="24">
        <v>5</v>
      </c>
      <c r="I20" s="24">
        <v>5</v>
      </c>
    </row>
    <row r="21" spans="1:9" ht="15.95" customHeight="1" x14ac:dyDescent="0.2">
      <c r="A21" s="29" t="s">
        <v>6</v>
      </c>
      <c r="B21" s="24">
        <v>52</v>
      </c>
      <c r="C21" s="24">
        <v>45</v>
      </c>
      <c r="D21" s="24">
        <v>22</v>
      </c>
      <c r="E21" s="24">
        <v>11</v>
      </c>
      <c r="F21" s="24">
        <v>11</v>
      </c>
      <c r="G21" s="24">
        <v>5</v>
      </c>
      <c r="H21" s="24">
        <v>17</v>
      </c>
      <c r="I21" s="24">
        <v>9</v>
      </c>
    </row>
    <row r="22" spans="1:9" ht="15.95" customHeight="1" x14ac:dyDescent="0.2">
      <c r="A22" s="29" t="s">
        <v>7</v>
      </c>
      <c r="B22" s="24">
        <v>33</v>
      </c>
      <c r="C22" s="24">
        <v>29</v>
      </c>
      <c r="D22" s="24">
        <v>11</v>
      </c>
      <c r="E22" s="24">
        <v>9</v>
      </c>
      <c r="F22" s="24">
        <v>6</v>
      </c>
      <c r="G22" s="24">
        <v>1</v>
      </c>
      <c r="H22" s="24">
        <v>11</v>
      </c>
      <c r="I22" s="24">
        <v>3</v>
      </c>
    </row>
    <row r="23" spans="1:9" ht="15.95" customHeight="1" x14ac:dyDescent="0.2">
      <c r="A23" s="29"/>
      <c r="B23" s="24"/>
      <c r="C23" s="24"/>
      <c r="D23" s="24"/>
      <c r="E23" s="24"/>
      <c r="F23" s="24"/>
      <c r="G23" s="24"/>
      <c r="H23" s="24"/>
      <c r="I23" s="24"/>
    </row>
    <row r="24" spans="1:9" ht="15.95" customHeight="1" x14ac:dyDescent="0.2">
      <c r="A24" s="25" t="s">
        <v>372</v>
      </c>
      <c r="B24" s="10"/>
      <c r="C24" s="24"/>
      <c r="D24" s="24"/>
      <c r="E24" s="24"/>
      <c r="F24" s="24"/>
      <c r="G24" s="24"/>
      <c r="H24" s="24"/>
      <c r="I24" s="24"/>
    </row>
    <row r="25" spans="1:9" ht="15.95" customHeight="1" x14ac:dyDescent="0.2">
      <c r="A25" s="29"/>
      <c r="B25" s="24"/>
      <c r="C25" s="24"/>
      <c r="D25" s="24"/>
      <c r="E25" s="24"/>
      <c r="F25" s="24"/>
      <c r="G25" s="24"/>
      <c r="H25" s="24"/>
      <c r="I25" s="24"/>
    </row>
    <row r="26" spans="1:9" ht="15.95" customHeight="1" x14ac:dyDescent="0.2">
      <c r="A26" s="32" t="s">
        <v>109</v>
      </c>
      <c r="B26" s="24"/>
      <c r="C26" s="24"/>
      <c r="D26" s="24"/>
      <c r="E26" s="24"/>
      <c r="F26" s="24"/>
      <c r="G26" s="24"/>
      <c r="H26" s="24"/>
      <c r="I26" s="24"/>
    </row>
    <row r="27" spans="1:9" ht="15.95" customHeight="1" x14ac:dyDescent="0.2">
      <c r="A27" s="114" t="s">
        <v>503</v>
      </c>
      <c r="B27" s="24"/>
      <c r="C27" s="24"/>
      <c r="D27" s="24"/>
      <c r="E27" s="24"/>
      <c r="F27" s="24"/>
      <c r="G27" s="24"/>
      <c r="H27" s="24"/>
      <c r="I27" s="24"/>
    </row>
    <row r="28" spans="1:9" ht="15.95" customHeight="1" x14ac:dyDescent="0.2">
      <c r="A28" s="29"/>
      <c r="B28" s="24"/>
      <c r="C28" s="24"/>
      <c r="D28" s="24"/>
      <c r="E28" s="24"/>
      <c r="F28" s="24"/>
      <c r="G28" s="24"/>
      <c r="H28" s="24"/>
      <c r="I28" s="24"/>
    </row>
    <row r="29" spans="1:9" ht="15.95" customHeight="1" x14ac:dyDescent="0.2">
      <c r="A29" s="29"/>
      <c r="B29" s="24"/>
      <c r="C29" s="24"/>
      <c r="D29" s="24"/>
      <c r="E29" s="24"/>
      <c r="F29" s="24"/>
      <c r="G29" s="24"/>
      <c r="H29" s="24"/>
      <c r="I29" s="24"/>
    </row>
    <row r="30" spans="1:9" ht="15.95" customHeight="1" x14ac:dyDescent="0.2">
      <c r="A30" s="29"/>
      <c r="B30" s="24"/>
      <c r="C30" s="24"/>
      <c r="D30" s="24"/>
      <c r="E30" s="24"/>
      <c r="F30" s="24"/>
      <c r="G30" s="24"/>
      <c r="H30" s="24"/>
      <c r="I30" s="24"/>
    </row>
    <row r="31" spans="1:9" ht="15.95" customHeight="1" x14ac:dyDescent="0.2">
      <c r="A31" s="29"/>
      <c r="B31" s="24"/>
      <c r="C31" s="24"/>
      <c r="D31" s="24"/>
      <c r="E31" s="24"/>
      <c r="F31" s="24"/>
      <c r="G31" s="24"/>
      <c r="H31" s="24"/>
      <c r="I31" s="24"/>
    </row>
    <row r="32" spans="1:9" ht="15.95" customHeight="1" x14ac:dyDescent="0.2">
      <c r="A32" s="29"/>
      <c r="B32" s="24"/>
      <c r="C32" s="24"/>
      <c r="D32" s="24"/>
      <c r="E32" s="24"/>
      <c r="F32" s="24"/>
      <c r="G32" s="24"/>
      <c r="H32" s="24"/>
      <c r="I32" s="24"/>
    </row>
    <row r="33" spans="1:9" ht="15.95" customHeight="1" x14ac:dyDescent="0.2">
      <c r="A33" s="34"/>
      <c r="B33" s="34"/>
      <c r="C33" s="34"/>
      <c r="D33" s="34"/>
      <c r="E33" s="34"/>
      <c r="F33" s="34"/>
      <c r="G33" s="34"/>
      <c r="H33" s="34"/>
      <c r="I33" s="34"/>
    </row>
    <row r="34" spans="1:9" s="17" customFormat="1" ht="15.95" customHeight="1" x14ac:dyDescent="0.2">
      <c r="A34" s="47"/>
      <c r="B34" s="33"/>
      <c r="C34" s="19"/>
      <c r="D34" s="19"/>
      <c r="E34" s="19"/>
      <c r="F34" s="19"/>
      <c r="G34" s="19"/>
      <c r="H34" s="19"/>
      <c r="I34" s="19"/>
    </row>
    <row r="35" spans="1:9" ht="15.95" customHeight="1" x14ac:dyDescent="0.2">
      <c r="A35" s="29"/>
      <c r="B35" s="28"/>
      <c r="C35" s="24"/>
    </row>
  </sheetData>
  <phoneticPr fontId="5" type="noConversion"/>
  <hyperlinks>
    <hyperlink ref="A3" location="Inhalt!A1" display="&lt;&lt;&lt; Inhalt" xr:uid="{32124A93-5EFC-468D-8B80-6D7AF354FC0A}"/>
    <hyperlink ref="A24" location="Metadaten!A1" display="&lt;&lt;&lt; Metadaten" xr:uid="{C0393491-13D1-43DB-A563-9EA8CF73B124}"/>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1 Anerkannte Landwirtschaftsbetriebe</oddHeader>
    <oddFooter>&amp;L&amp;"Times New Roman,Standard"&amp;4&amp;Z&amp;F &amp;A&amp;C&amp;"Times New Roman,Standard"&amp;P/&amp;N&amp;R&amp;"Times New Roman,Standard"&amp;D</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39"/>
  <sheetViews>
    <sheetView zoomScaleNormal="100" workbookViewId="0"/>
  </sheetViews>
  <sheetFormatPr baseColWidth="10" defaultColWidth="11.42578125" defaultRowHeight="12.75" x14ac:dyDescent="0.2"/>
  <cols>
    <col min="1" max="1" width="14.85546875" style="10" customWidth="1"/>
    <col min="2" max="2" width="8.7109375" style="17" customWidth="1"/>
    <col min="3" max="3" width="9" style="17" bestFit="1" customWidth="1"/>
    <col min="4" max="4" width="11.85546875" style="17" bestFit="1" customWidth="1"/>
    <col min="5" max="5" width="10.85546875" style="17" customWidth="1"/>
    <col min="6" max="7" width="18.28515625" style="17" bestFit="1" customWidth="1"/>
    <col min="8" max="8" width="12.140625" style="17" bestFit="1" customWidth="1"/>
    <col min="9" max="9" width="11.28515625" style="17" customWidth="1"/>
    <col min="10" max="11" width="18.28515625" style="17" bestFit="1" customWidth="1"/>
    <col min="12" max="12" width="12.140625" style="17" bestFit="1" customWidth="1"/>
    <col min="13" max="23" width="11.5703125" style="17" customWidth="1"/>
    <col min="24" max="16384" width="11.42578125" style="17"/>
  </cols>
  <sheetData>
    <row r="1" spans="1:13" s="15" customFormat="1" ht="18" customHeight="1" x14ac:dyDescent="0.2">
      <c r="A1" s="14" t="s">
        <v>459</v>
      </c>
      <c r="B1" s="14"/>
      <c r="C1" s="14"/>
      <c r="D1" s="14"/>
      <c r="E1" s="14"/>
      <c r="F1" s="14"/>
      <c r="G1" s="14"/>
      <c r="H1" s="14"/>
      <c r="I1" s="14"/>
      <c r="J1" s="14"/>
      <c r="K1" s="14"/>
      <c r="L1" s="14"/>
      <c r="M1" s="14"/>
    </row>
    <row r="2" spans="1:13" s="15" customFormat="1" ht="15.95" customHeight="1" x14ac:dyDescent="0.2">
      <c r="A2" s="18"/>
      <c r="B2" s="14"/>
      <c r="C2" s="14"/>
      <c r="D2" s="14"/>
      <c r="E2" s="14"/>
      <c r="F2" s="14"/>
      <c r="G2" s="14"/>
      <c r="H2" s="14"/>
      <c r="I2" s="14"/>
      <c r="J2" s="14"/>
      <c r="K2" s="14"/>
      <c r="L2" s="14"/>
      <c r="M2" s="14"/>
    </row>
    <row r="3" spans="1:13" s="15" customFormat="1" ht="15.95" customHeight="1" x14ac:dyDescent="0.2">
      <c r="A3" s="25" t="s">
        <v>371</v>
      </c>
      <c r="B3" s="14"/>
      <c r="C3" s="14"/>
      <c r="D3" s="14"/>
      <c r="E3" s="14"/>
      <c r="F3" s="14"/>
      <c r="G3" s="14"/>
      <c r="H3" s="14"/>
      <c r="I3" s="14"/>
      <c r="J3" s="14"/>
      <c r="K3" s="14"/>
      <c r="L3" s="14"/>
      <c r="M3" s="14"/>
    </row>
    <row r="4" spans="1:13" ht="15.95" customHeight="1" x14ac:dyDescent="0.2">
      <c r="A4" s="32"/>
      <c r="B4" s="32"/>
      <c r="C4" s="16"/>
      <c r="D4" s="16"/>
      <c r="E4" s="16"/>
      <c r="F4" s="16"/>
      <c r="G4" s="16"/>
      <c r="H4" s="16"/>
      <c r="I4" s="16"/>
      <c r="J4" s="16"/>
      <c r="K4" s="16"/>
      <c r="L4" s="16"/>
      <c r="M4" s="16"/>
    </row>
    <row r="5" spans="1:13" ht="15.95" customHeight="1" x14ac:dyDescent="0.2">
      <c r="A5" s="10" t="s">
        <v>101</v>
      </c>
      <c r="B5" s="16"/>
      <c r="D5" s="16"/>
      <c r="E5" s="16"/>
      <c r="F5" s="16"/>
      <c r="G5" s="16"/>
      <c r="H5" s="16"/>
      <c r="J5" s="16"/>
      <c r="K5" s="16"/>
      <c r="L5" s="16"/>
      <c r="M5" s="16"/>
    </row>
    <row r="6" spans="1:13" ht="15.95" customHeight="1" x14ac:dyDescent="0.2"/>
    <row r="7" spans="1:13" ht="15.95" customHeight="1" x14ac:dyDescent="0.2">
      <c r="B7" s="36" t="s">
        <v>0</v>
      </c>
      <c r="C7" s="37" t="s">
        <v>143</v>
      </c>
      <c r="D7" s="37" t="s">
        <v>142</v>
      </c>
      <c r="E7" s="37" t="s">
        <v>126</v>
      </c>
      <c r="F7" s="37"/>
      <c r="G7" s="37"/>
      <c r="H7" s="37"/>
      <c r="I7" s="37" t="s">
        <v>127</v>
      </c>
      <c r="J7" s="37"/>
      <c r="K7" s="37"/>
      <c r="L7" s="37"/>
      <c r="M7" s="16"/>
    </row>
    <row r="8" spans="1:13" ht="15.95" customHeight="1" x14ac:dyDescent="0.2">
      <c r="A8" s="20"/>
      <c r="B8" s="36"/>
      <c r="C8" s="41"/>
      <c r="D8" s="41"/>
      <c r="E8" s="41" t="s">
        <v>166</v>
      </c>
      <c r="F8" s="41" t="s">
        <v>167</v>
      </c>
      <c r="G8" s="41" t="s">
        <v>155</v>
      </c>
      <c r="H8" s="41" t="s">
        <v>156</v>
      </c>
      <c r="I8" s="41" t="s">
        <v>166</v>
      </c>
      <c r="J8" s="41" t="s">
        <v>167</v>
      </c>
      <c r="K8" s="41" t="s">
        <v>155</v>
      </c>
      <c r="L8" s="41" t="s">
        <v>156</v>
      </c>
      <c r="M8" s="27"/>
    </row>
    <row r="9" spans="1:13" ht="15.95" customHeight="1" x14ac:dyDescent="0.2">
      <c r="A9" s="10" t="s">
        <v>3</v>
      </c>
      <c r="B9" s="39">
        <v>6183</v>
      </c>
      <c r="C9" s="24">
        <v>2180</v>
      </c>
      <c r="D9" s="24">
        <v>482</v>
      </c>
      <c r="E9" s="24">
        <v>517</v>
      </c>
      <c r="F9" s="24">
        <v>526</v>
      </c>
      <c r="G9" s="24">
        <v>835</v>
      </c>
      <c r="H9" s="24">
        <v>343</v>
      </c>
      <c r="I9" s="24">
        <v>499</v>
      </c>
      <c r="J9" s="24">
        <v>367</v>
      </c>
      <c r="K9" s="24">
        <v>336</v>
      </c>
      <c r="L9" s="24">
        <v>98</v>
      </c>
      <c r="M9" s="24"/>
    </row>
    <row r="10" spans="1:13" ht="15.95" customHeight="1" x14ac:dyDescent="0.2">
      <c r="A10" s="11" t="s">
        <v>132</v>
      </c>
      <c r="B10" s="38">
        <v>10</v>
      </c>
      <c r="C10" s="24">
        <v>0</v>
      </c>
      <c r="D10" s="24">
        <v>5</v>
      </c>
      <c r="E10" s="24">
        <v>0</v>
      </c>
      <c r="F10" s="24">
        <v>0</v>
      </c>
      <c r="G10" s="24">
        <v>1</v>
      </c>
      <c r="H10" s="24">
        <v>2</v>
      </c>
      <c r="I10" s="24">
        <v>2</v>
      </c>
      <c r="J10" s="24">
        <v>0</v>
      </c>
      <c r="K10" s="24">
        <v>0</v>
      </c>
      <c r="L10" s="24">
        <v>0</v>
      </c>
      <c r="M10" s="24"/>
    </row>
    <row r="11" spans="1:13" ht="15.95" customHeight="1" x14ac:dyDescent="0.2">
      <c r="A11" s="13" t="s">
        <v>113</v>
      </c>
      <c r="B11" s="38">
        <v>87</v>
      </c>
      <c r="C11" s="24">
        <v>27</v>
      </c>
      <c r="D11" s="24">
        <v>11</v>
      </c>
      <c r="E11" s="24">
        <v>14</v>
      </c>
      <c r="F11" s="24">
        <v>4</v>
      </c>
      <c r="G11" s="24">
        <v>8</v>
      </c>
      <c r="H11" s="24">
        <v>11</v>
      </c>
      <c r="I11" s="24">
        <v>12</v>
      </c>
      <c r="J11" s="24">
        <v>0</v>
      </c>
      <c r="K11" s="24">
        <v>0</v>
      </c>
      <c r="L11" s="24">
        <v>0</v>
      </c>
      <c r="M11" s="24"/>
    </row>
    <row r="12" spans="1:13" ht="15.95" customHeight="1" x14ac:dyDescent="0.2">
      <c r="A12" s="13" t="s">
        <v>114</v>
      </c>
      <c r="B12" s="38">
        <v>52</v>
      </c>
      <c r="C12" s="24">
        <v>16</v>
      </c>
      <c r="D12" s="24">
        <v>14</v>
      </c>
      <c r="E12" s="24">
        <v>10</v>
      </c>
      <c r="F12" s="24">
        <v>1</v>
      </c>
      <c r="G12" s="24">
        <v>1</v>
      </c>
      <c r="H12" s="24">
        <v>1</v>
      </c>
      <c r="I12" s="24">
        <v>7</v>
      </c>
      <c r="J12" s="24">
        <v>1</v>
      </c>
      <c r="K12" s="24">
        <v>0</v>
      </c>
      <c r="L12" s="24">
        <v>1</v>
      </c>
      <c r="M12" s="24"/>
    </row>
    <row r="13" spans="1:13" ht="15.95" customHeight="1" x14ac:dyDescent="0.2">
      <c r="A13" s="10" t="s">
        <v>115</v>
      </c>
      <c r="B13" s="38">
        <v>88</v>
      </c>
      <c r="C13" s="24">
        <v>23</v>
      </c>
      <c r="D13" s="24">
        <v>0</v>
      </c>
      <c r="E13" s="24">
        <v>3</v>
      </c>
      <c r="F13" s="24">
        <v>7</v>
      </c>
      <c r="G13" s="24">
        <v>15</v>
      </c>
      <c r="H13" s="24">
        <v>3</v>
      </c>
      <c r="I13" s="24">
        <v>7</v>
      </c>
      <c r="J13" s="24">
        <v>0</v>
      </c>
      <c r="K13" s="24">
        <v>20</v>
      </c>
      <c r="L13" s="24">
        <v>10</v>
      </c>
      <c r="M13" s="24"/>
    </row>
    <row r="14" spans="1:13" ht="15.95" customHeight="1" x14ac:dyDescent="0.2">
      <c r="A14" s="10" t="s">
        <v>116</v>
      </c>
      <c r="B14" s="38">
        <v>573</v>
      </c>
      <c r="C14" s="24">
        <v>113</v>
      </c>
      <c r="D14" s="24">
        <v>39</v>
      </c>
      <c r="E14" s="24">
        <v>34</v>
      </c>
      <c r="F14" s="24">
        <v>13</v>
      </c>
      <c r="G14" s="24">
        <v>42</v>
      </c>
      <c r="H14" s="24">
        <v>20</v>
      </c>
      <c r="I14" s="24">
        <v>117</v>
      </c>
      <c r="J14" s="24">
        <v>163</v>
      </c>
      <c r="K14" s="24">
        <v>17</v>
      </c>
      <c r="L14" s="24">
        <v>15</v>
      </c>
      <c r="M14" s="24"/>
    </row>
    <row r="15" spans="1:13" ht="15.95" customHeight="1" x14ac:dyDescent="0.2">
      <c r="A15" s="10" t="s">
        <v>117</v>
      </c>
      <c r="B15" s="38">
        <v>271</v>
      </c>
      <c r="C15" s="24">
        <v>147</v>
      </c>
      <c r="D15" s="24">
        <v>4</v>
      </c>
      <c r="E15" s="24">
        <v>20</v>
      </c>
      <c r="F15" s="24">
        <v>25</v>
      </c>
      <c r="G15" s="24">
        <v>24</v>
      </c>
      <c r="H15" s="24">
        <v>17</v>
      </c>
      <c r="I15" s="24">
        <v>11</v>
      </c>
      <c r="J15" s="24">
        <v>14</v>
      </c>
      <c r="K15" s="24">
        <v>7</v>
      </c>
      <c r="L15" s="24">
        <v>2</v>
      </c>
      <c r="M15" s="24"/>
    </row>
    <row r="16" spans="1:13" ht="15.95" customHeight="1" x14ac:dyDescent="0.2">
      <c r="A16" s="10" t="s">
        <v>118</v>
      </c>
      <c r="B16" s="38">
        <v>1110</v>
      </c>
      <c r="C16" s="24">
        <v>296</v>
      </c>
      <c r="D16" s="24">
        <v>106</v>
      </c>
      <c r="E16" s="24">
        <v>115</v>
      </c>
      <c r="F16" s="24">
        <v>110</v>
      </c>
      <c r="G16" s="24">
        <v>171</v>
      </c>
      <c r="H16" s="24">
        <v>86</v>
      </c>
      <c r="I16" s="24">
        <v>101</v>
      </c>
      <c r="J16" s="24">
        <v>61</v>
      </c>
      <c r="K16" s="24">
        <v>38</v>
      </c>
      <c r="L16" s="24">
        <v>26</v>
      </c>
      <c r="M16" s="24"/>
    </row>
    <row r="17" spans="1:13" ht="15.95" customHeight="1" x14ac:dyDescent="0.2">
      <c r="A17" s="10" t="s">
        <v>119</v>
      </c>
      <c r="B17" s="38">
        <v>1239</v>
      </c>
      <c r="C17" s="24">
        <v>452</v>
      </c>
      <c r="D17" s="24">
        <v>170</v>
      </c>
      <c r="E17" s="24">
        <v>91</v>
      </c>
      <c r="F17" s="24">
        <v>74</v>
      </c>
      <c r="G17" s="24">
        <v>202</v>
      </c>
      <c r="H17" s="24">
        <v>69</v>
      </c>
      <c r="I17" s="24">
        <v>53</v>
      </c>
      <c r="J17" s="24">
        <v>44</v>
      </c>
      <c r="K17" s="24">
        <v>72</v>
      </c>
      <c r="L17" s="24">
        <v>12</v>
      </c>
      <c r="M17" s="24"/>
    </row>
    <row r="18" spans="1:13" ht="15.95" customHeight="1" x14ac:dyDescent="0.2">
      <c r="A18" s="10" t="s">
        <v>120</v>
      </c>
      <c r="B18" s="38">
        <v>1974</v>
      </c>
      <c r="C18" s="24">
        <v>819</v>
      </c>
      <c r="D18" s="24">
        <v>101</v>
      </c>
      <c r="E18" s="24">
        <v>176</v>
      </c>
      <c r="F18" s="24">
        <v>248</v>
      </c>
      <c r="G18" s="24">
        <v>274</v>
      </c>
      <c r="H18" s="24">
        <v>114</v>
      </c>
      <c r="I18" s="24">
        <v>142</v>
      </c>
      <c r="J18" s="24">
        <v>32</v>
      </c>
      <c r="K18" s="24">
        <v>42</v>
      </c>
      <c r="L18" s="24">
        <v>26</v>
      </c>
      <c r="M18" s="24"/>
    </row>
    <row r="19" spans="1:13" ht="15.95" customHeight="1" x14ac:dyDescent="0.2">
      <c r="A19" s="10" t="s">
        <v>121</v>
      </c>
      <c r="B19" s="38">
        <v>779</v>
      </c>
      <c r="C19" s="24">
        <v>287</v>
      </c>
      <c r="D19" s="24">
        <v>32</v>
      </c>
      <c r="E19" s="24">
        <v>54</v>
      </c>
      <c r="F19" s="24">
        <v>44</v>
      </c>
      <c r="G19" s="24">
        <v>97</v>
      </c>
      <c r="H19" s="24">
        <v>20</v>
      </c>
      <c r="I19" s="24">
        <v>47</v>
      </c>
      <c r="J19" s="24">
        <v>52</v>
      </c>
      <c r="K19" s="24">
        <v>140</v>
      </c>
      <c r="L19" s="24">
        <v>6</v>
      </c>
      <c r="M19" s="24"/>
    </row>
    <row r="20" spans="1:13" ht="15.95" customHeight="1" x14ac:dyDescent="0.2">
      <c r="A20" s="10" t="s">
        <v>4</v>
      </c>
      <c r="B20" s="38">
        <v>5448</v>
      </c>
      <c r="C20" s="24">
        <v>1856</v>
      </c>
      <c r="D20" s="24">
        <v>389</v>
      </c>
      <c r="E20" s="24">
        <v>443</v>
      </c>
      <c r="F20" s="24">
        <v>481</v>
      </c>
      <c r="G20" s="24">
        <v>758</v>
      </c>
      <c r="H20" s="24">
        <v>297</v>
      </c>
      <c r="I20" s="24">
        <v>437</v>
      </c>
      <c r="J20" s="24">
        <v>362</v>
      </c>
      <c r="K20" s="24">
        <v>331</v>
      </c>
      <c r="L20" s="24">
        <v>94</v>
      </c>
      <c r="M20" s="24"/>
    </row>
    <row r="21" spans="1:13" ht="15.95" customHeight="1" x14ac:dyDescent="0.2">
      <c r="A21" s="10" t="s">
        <v>5</v>
      </c>
      <c r="B21" s="38">
        <v>735</v>
      </c>
      <c r="C21" s="24">
        <v>324</v>
      </c>
      <c r="D21" s="24">
        <v>93</v>
      </c>
      <c r="E21" s="24">
        <v>74</v>
      </c>
      <c r="F21" s="24">
        <v>45</v>
      </c>
      <c r="G21" s="24">
        <v>77</v>
      </c>
      <c r="H21" s="24">
        <v>46</v>
      </c>
      <c r="I21" s="24">
        <v>62</v>
      </c>
      <c r="J21" s="24">
        <v>5</v>
      </c>
      <c r="K21" s="24">
        <v>5</v>
      </c>
      <c r="L21" s="24">
        <v>4</v>
      </c>
      <c r="M21" s="24"/>
    </row>
    <row r="22" spans="1:13" ht="15.95" customHeight="1" x14ac:dyDescent="0.2">
      <c r="A22" s="10" t="s">
        <v>6</v>
      </c>
      <c r="B22" s="38">
        <v>3225</v>
      </c>
      <c r="C22" s="24">
        <v>923</v>
      </c>
      <c r="D22" s="24">
        <v>425</v>
      </c>
      <c r="E22" s="24">
        <v>282</v>
      </c>
      <c r="F22" s="24">
        <v>218</v>
      </c>
      <c r="G22" s="24">
        <v>393</v>
      </c>
      <c r="H22" s="24">
        <v>207</v>
      </c>
      <c r="I22" s="24">
        <v>325</v>
      </c>
      <c r="J22" s="24">
        <v>253</v>
      </c>
      <c r="K22" s="24">
        <v>142</v>
      </c>
      <c r="L22" s="24">
        <v>57</v>
      </c>
      <c r="M22" s="24"/>
    </row>
    <row r="23" spans="1:13" ht="15.95" customHeight="1" x14ac:dyDescent="0.2">
      <c r="A23" s="10" t="s">
        <v>7</v>
      </c>
      <c r="B23" s="38">
        <v>2958</v>
      </c>
      <c r="C23" s="24">
        <v>1257</v>
      </c>
      <c r="D23" s="24">
        <v>57</v>
      </c>
      <c r="E23" s="24">
        <v>235</v>
      </c>
      <c r="F23" s="24">
        <v>308</v>
      </c>
      <c r="G23" s="24">
        <v>442</v>
      </c>
      <c r="H23" s="24">
        <v>136</v>
      </c>
      <c r="I23" s="24">
        <v>174</v>
      </c>
      <c r="J23" s="24">
        <v>114</v>
      </c>
      <c r="K23" s="24">
        <v>194</v>
      </c>
      <c r="L23" s="24">
        <v>41</v>
      </c>
      <c r="M23" s="24"/>
    </row>
    <row r="24" spans="1:13" ht="15.95" customHeight="1" x14ac:dyDescent="0.2">
      <c r="A24" s="10" t="s">
        <v>8</v>
      </c>
      <c r="B24" s="38">
        <v>404</v>
      </c>
      <c r="C24" s="24">
        <v>117</v>
      </c>
      <c r="D24" s="24">
        <v>71</v>
      </c>
      <c r="E24" s="24">
        <v>24</v>
      </c>
      <c r="F24" s="24">
        <v>19</v>
      </c>
      <c r="G24" s="24">
        <v>63</v>
      </c>
      <c r="H24" s="24">
        <v>58</v>
      </c>
      <c r="I24" s="24">
        <v>17</v>
      </c>
      <c r="J24" s="24">
        <v>15</v>
      </c>
      <c r="K24" s="24">
        <v>8</v>
      </c>
      <c r="L24" s="24">
        <v>12</v>
      </c>
      <c r="M24" s="24"/>
    </row>
    <row r="25" spans="1:13" ht="15.95" customHeight="1" x14ac:dyDescent="0.2">
      <c r="A25" s="10" t="s">
        <v>9</v>
      </c>
      <c r="B25" s="38">
        <v>574</v>
      </c>
      <c r="C25" s="24">
        <v>141</v>
      </c>
      <c r="D25" s="24">
        <v>150</v>
      </c>
      <c r="E25" s="24">
        <v>71</v>
      </c>
      <c r="F25" s="24">
        <v>15</v>
      </c>
      <c r="G25" s="24">
        <v>47</v>
      </c>
      <c r="H25" s="24">
        <v>18</v>
      </c>
      <c r="I25" s="24">
        <v>61</v>
      </c>
      <c r="J25" s="24">
        <v>20</v>
      </c>
      <c r="K25" s="24">
        <v>41</v>
      </c>
      <c r="L25" s="24">
        <v>10</v>
      </c>
      <c r="M25" s="24"/>
    </row>
    <row r="26" spans="1:13" ht="15.95" customHeight="1" x14ac:dyDescent="0.2">
      <c r="A26" s="10" t="s">
        <v>10</v>
      </c>
      <c r="B26" s="38">
        <v>1077</v>
      </c>
      <c r="C26" s="24">
        <v>240</v>
      </c>
      <c r="D26" s="24">
        <v>110</v>
      </c>
      <c r="E26" s="24">
        <v>94</v>
      </c>
      <c r="F26" s="24">
        <v>76</v>
      </c>
      <c r="G26" s="24">
        <v>90</v>
      </c>
      <c r="H26" s="24">
        <v>61</v>
      </c>
      <c r="I26" s="24">
        <v>160</v>
      </c>
      <c r="J26" s="24">
        <v>192</v>
      </c>
      <c r="K26" s="24">
        <v>29</v>
      </c>
      <c r="L26" s="24">
        <v>25</v>
      </c>
      <c r="M26" s="24"/>
    </row>
    <row r="27" spans="1:13" ht="15.95" customHeight="1" x14ac:dyDescent="0.2">
      <c r="A27" s="10" t="s">
        <v>11</v>
      </c>
      <c r="B27" s="38">
        <v>525</v>
      </c>
      <c r="C27" s="24">
        <v>196</v>
      </c>
      <c r="D27" s="24">
        <v>92</v>
      </c>
      <c r="E27" s="24">
        <v>57</v>
      </c>
      <c r="F27" s="24">
        <v>26</v>
      </c>
      <c r="G27" s="24">
        <v>50</v>
      </c>
      <c r="H27" s="24">
        <v>34</v>
      </c>
      <c r="I27" s="24">
        <v>59</v>
      </c>
      <c r="J27" s="24">
        <v>4</v>
      </c>
      <c r="K27" s="24">
        <v>4</v>
      </c>
      <c r="L27" s="24">
        <v>3</v>
      </c>
      <c r="M27" s="24"/>
    </row>
    <row r="28" spans="1:13" ht="15.95" customHeight="1" x14ac:dyDescent="0.2">
      <c r="A28" s="10" t="s">
        <v>12</v>
      </c>
      <c r="B28" s="38">
        <v>645</v>
      </c>
      <c r="C28" s="24">
        <v>229</v>
      </c>
      <c r="D28" s="24">
        <v>2</v>
      </c>
      <c r="E28" s="24">
        <v>36</v>
      </c>
      <c r="F28" s="24">
        <v>82</v>
      </c>
      <c r="G28" s="24">
        <v>143</v>
      </c>
      <c r="H28" s="24">
        <v>36</v>
      </c>
      <c r="I28" s="24">
        <v>28</v>
      </c>
      <c r="J28" s="24">
        <v>22</v>
      </c>
      <c r="K28" s="24">
        <v>60</v>
      </c>
      <c r="L28" s="24">
        <v>7</v>
      </c>
      <c r="M28" s="24"/>
    </row>
    <row r="29" spans="1:13" ht="15.95" customHeight="1" x14ac:dyDescent="0.2">
      <c r="A29" s="10" t="s">
        <v>13</v>
      </c>
      <c r="B29" s="38">
        <v>714</v>
      </c>
      <c r="C29" s="24">
        <v>237</v>
      </c>
      <c r="D29" s="24">
        <v>50</v>
      </c>
      <c r="E29" s="24">
        <v>44</v>
      </c>
      <c r="F29" s="24">
        <v>66</v>
      </c>
      <c r="G29" s="24">
        <v>103</v>
      </c>
      <c r="H29" s="24">
        <v>28</v>
      </c>
      <c r="I29" s="24">
        <v>55</v>
      </c>
      <c r="J29" s="24">
        <v>53</v>
      </c>
      <c r="K29" s="24">
        <v>55</v>
      </c>
      <c r="L29" s="24">
        <v>23</v>
      </c>
      <c r="M29" s="24"/>
    </row>
    <row r="30" spans="1:13" ht="15.95" customHeight="1" x14ac:dyDescent="0.2">
      <c r="A30" s="10" t="s">
        <v>14</v>
      </c>
      <c r="B30" s="38">
        <v>699</v>
      </c>
      <c r="C30" s="24">
        <v>192</v>
      </c>
      <c r="D30" s="24">
        <v>1</v>
      </c>
      <c r="E30" s="24">
        <v>72</v>
      </c>
      <c r="F30" s="24">
        <v>146</v>
      </c>
      <c r="G30" s="24">
        <v>153</v>
      </c>
      <c r="H30" s="24">
        <v>42</v>
      </c>
      <c r="I30" s="24">
        <v>65</v>
      </c>
      <c r="J30" s="24">
        <v>6</v>
      </c>
      <c r="K30" s="24">
        <v>12</v>
      </c>
      <c r="L30" s="24">
        <v>10</v>
      </c>
      <c r="M30" s="24"/>
    </row>
    <row r="31" spans="1:13" ht="15.95" customHeight="1" x14ac:dyDescent="0.2">
      <c r="A31" s="10" t="s">
        <v>15</v>
      </c>
      <c r="B31" s="38">
        <v>456</v>
      </c>
      <c r="C31" s="24">
        <v>303</v>
      </c>
      <c r="D31" s="24">
        <v>1</v>
      </c>
      <c r="E31" s="24">
        <v>42</v>
      </c>
      <c r="F31" s="24">
        <v>5</v>
      </c>
      <c r="G31" s="24">
        <v>46</v>
      </c>
      <c r="H31" s="24">
        <v>36</v>
      </c>
      <c r="I31" s="24">
        <v>16</v>
      </c>
      <c r="J31" s="24">
        <v>3</v>
      </c>
      <c r="K31" s="24">
        <v>2</v>
      </c>
      <c r="L31" s="24">
        <v>2</v>
      </c>
      <c r="M31" s="24"/>
    </row>
    <row r="32" spans="1:13" ht="15.95" customHeight="1" x14ac:dyDescent="0.2">
      <c r="A32" s="10" t="s">
        <v>16</v>
      </c>
      <c r="B32" s="38">
        <v>702</v>
      </c>
      <c r="C32" s="24">
        <v>334</v>
      </c>
      <c r="D32" s="24">
        <v>4</v>
      </c>
      <c r="E32" s="24">
        <v>52</v>
      </c>
      <c r="F32" s="24">
        <v>52</v>
      </c>
      <c r="G32" s="24">
        <v>100</v>
      </c>
      <c r="H32" s="24">
        <v>18</v>
      </c>
      <c r="I32" s="24">
        <v>17</v>
      </c>
      <c r="J32" s="24">
        <v>29</v>
      </c>
      <c r="K32" s="24">
        <v>92</v>
      </c>
      <c r="L32" s="24">
        <v>4</v>
      </c>
      <c r="M32" s="24"/>
    </row>
    <row r="33" spans="1:13" ht="15.95" customHeight="1" x14ac:dyDescent="0.2">
      <c r="A33" s="10" t="s">
        <v>17</v>
      </c>
      <c r="B33" s="38">
        <v>387</v>
      </c>
      <c r="C33" s="24">
        <v>191</v>
      </c>
      <c r="D33" s="24">
        <v>1</v>
      </c>
      <c r="E33" s="24">
        <v>25</v>
      </c>
      <c r="F33" s="24">
        <v>39</v>
      </c>
      <c r="G33" s="24">
        <v>40</v>
      </c>
      <c r="H33" s="24">
        <v>12</v>
      </c>
      <c r="I33" s="24">
        <v>21</v>
      </c>
      <c r="J33" s="24">
        <v>23</v>
      </c>
      <c r="K33" s="24">
        <v>33</v>
      </c>
      <c r="L33" s="24">
        <v>2</v>
      </c>
      <c r="M33" s="24"/>
    </row>
    <row r="34" spans="1:13" ht="15.95" customHeight="1" x14ac:dyDescent="0.2">
      <c r="A34" s="19"/>
      <c r="B34" s="34"/>
      <c r="C34" s="34"/>
      <c r="D34" s="19"/>
      <c r="E34" s="19"/>
      <c r="F34" s="19"/>
      <c r="G34" s="19"/>
      <c r="H34" s="19"/>
      <c r="I34" s="19"/>
      <c r="J34" s="19"/>
      <c r="K34" s="19"/>
      <c r="L34" s="19"/>
      <c r="M34" s="19"/>
    </row>
    <row r="35" spans="1:13" ht="15.95" customHeight="1" x14ac:dyDescent="0.2">
      <c r="A35" s="25" t="s">
        <v>372</v>
      </c>
      <c r="B35" s="10"/>
    </row>
    <row r="36" spans="1:13" ht="15.95" customHeight="1" x14ac:dyDescent="0.2"/>
    <row r="37" spans="1:13" ht="15.95" customHeight="1" x14ac:dyDescent="0.2">
      <c r="A37" s="16" t="s">
        <v>157</v>
      </c>
    </row>
    <row r="38" spans="1:13" ht="15.95" customHeight="1" x14ac:dyDescent="0.2">
      <c r="A38" s="10" t="s">
        <v>131</v>
      </c>
    </row>
    <row r="39" spans="1:13" ht="15.95" customHeight="1" x14ac:dyDescent="0.2">
      <c r="A39" s="105" t="s">
        <v>503</v>
      </c>
    </row>
  </sheetData>
  <phoneticPr fontId="5" type="noConversion"/>
  <hyperlinks>
    <hyperlink ref="A35" location="Metadaten!A1" display="&lt;&lt;&lt; Metadaten" xr:uid="{98E45D5B-0A74-43B5-AE07-B6E09662E1CC}"/>
    <hyperlink ref="A3" location="Inhalt!A1" display="&lt;&lt;&lt; Inhalt" xr:uid="{29A1BCBD-ECF9-451A-AB8D-C3750912E0AF}"/>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1 Anerkannte Landwirtschaftsbetriebe</oddHeader>
    <oddFooter>&amp;L&amp;"Times New Roman,Standard"&amp;4&amp;Z&amp;F &amp;A&amp;C&amp;"Times New Roman,Standard"&amp;P/&amp;N&amp;R&amp;"Times New Roman,Standard"&amp;D</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39"/>
  <sheetViews>
    <sheetView zoomScaleNormal="100" workbookViewId="0"/>
  </sheetViews>
  <sheetFormatPr baseColWidth="10" defaultColWidth="11.42578125" defaultRowHeight="12.75" x14ac:dyDescent="0.2"/>
  <cols>
    <col min="1" max="1" width="14.85546875" style="10" customWidth="1"/>
    <col min="2" max="2" width="8.7109375" style="17" customWidth="1"/>
    <col min="3" max="3" width="9" style="17" bestFit="1" customWidth="1"/>
    <col min="4" max="4" width="11.85546875" style="17" bestFit="1" customWidth="1"/>
    <col min="5" max="5" width="10.85546875" style="17" customWidth="1"/>
    <col min="6" max="7" width="18.28515625" style="17" bestFit="1" customWidth="1"/>
    <col min="8" max="8" width="12.140625" style="17" bestFit="1" customWidth="1"/>
    <col min="9" max="9" width="11.28515625" style="17" customWidth="1"/>
    <col min="10" max="11" width="18.28515625" style="17" bestFit="1" customWidth="1"/>
    <col min="12" max="12" width="12.140625" style="17" bestFit="1" customWidth="1"/>
    <col min="13" max="23" width="11.5703125" style="17" customWidth="1"/>
    <col min="24" max="16384" width="11.42578125" style="17"/>
  </cols>
  <sheetData>
    <row r="1" spans="1:13" s="15" customFormat="1" ht="18" customHeight="1" x14ac:dyDescent="0.2">
      <c r="A1" s="14" t="s">
        <v>460</v>
      </c>
      <c r="B1" s="14"/>
      <c r="C1" s="14"/>
      <c r="D1" s="14"/>
      <c r="E1" s="14"/>
      <c r="F1" s="14"/>
      <c r="G1" s="14"/>
      <c r="H1" s="14"/>
      <c r="I1" s="14"/>
      <c r="J1" s="14"/>
      <c r="K1" s="14"/>
      <c r="L1" s="14"/>
      <c r="M1" s="14"/>
    </row>
    <row r="2" spans="1:13" s="15" customFormat="1" ht="15.95" customHeight="1" x14ac:dyDescent="0.2">
      <c r="A2" s="18"/>
      <c r="B2" s="14"/>
      <c r="C2" s="14"/>
      <c r="D2" s="14"/>
      <c r="E2" s="14"/>
      <c r="F2" s="14"/>
      <c r="G2" s="14"/>
      <c r="H2" s="14"/>
      <c r="I2" s="14"/>
      <c r="J2" s="14"/>
      <c r="K2" s="14"/>
      <c r="L2" s="14"/>
      <c r="M2" s="14"/>
    </row>
    <row r="3" spans="1:13" s="15" customFormat="1" ht="15.95" customHeight="1" x14ac:dyDescent="0.2">
      <c r="A3" s="25" t="s">
        <v>371</v>
      </c>
      <c r="B3" s="14"/>
      <c r="C3" s="14"/>
      <c r="D3" s="14"/>
      <c r="E3" s="14"/>
      <c r="F3" s="14"/>
      <c r="G3" s="14"/>
      <c r="H3" s="14"/>
      <c r="I3" s="14"/>
      <c r="J3" s="14"/>
      <c r="K3" s="14"/>
      <c r="L3" s="14"/>
      <c r="M3" s="14"/>
    </row>
    <row r="4" spans="1:13" ht="15.95" customHeight="1" x14ac:dyDescent="0.2">
      <c r="A4" s="32"/>
      <c r="B4" s="32"/>
      <c r="C4" s="16"/>
      <c r="D4" s="16"/>
      <c r="E4" s="16"/>
      <c r="F4" s="16"/>
      <c r="G4" s="16"/>
      <c r="H4" s="16"/>
      <c r="I4" s="16"/>
      <c r="J4" s="16"/>
      <c r="K4" s="16"/>
      <c r="L4" s="16"/>
      <c r="M4" s="16"/>
    </row>
    <row r="5" spans="1:13" ht="15.95" customHeight="1" x14ac:dyDescent="0.2">
      <c r="A5" s="10" t="s">
        <v>102</v>
      </c>
      <c r="B5" s="16"/>
      <c r="D5" s="16"/>
      <c r="E5" s="16"/>
      <c r="F5" s="16"/>
      <c r="G5" s="16"/>
      <c r="H5" s="16"/>
      <c r="J5" s="16"/>
      <c r="K5" s="16"/>
      <c r="L5" s="16"/>
      <c r="M5" s="16"/>
    </row>
    <row r="6" spans="1:13" ht="15.95" customHeight="1" x14ac:dyDescent="0.2"/>
    <row r="7" spans="1:13" ht="15.95" customHeight="1" x14ac:dyDescent="0.2">
      <c r="B7" s="36" t="s">
        <v>69</v>
      </c>
      <c r="C7" s="37" t="s">
        <v>143</v>
      </c>
      <c r="D7" s="37" t="s">
        <v>142</v>
      </c>
      <c r="E7" s="37" t="s">
        <v>126</v>
      </c>
      <c r="F7" s="37"/>
      <c r="G7" s="37"/>
      <c r="H7" s="37"/>
      <c r="I7" s="37" t="s">
        <v>127</v>
      </c>
      <c r="J7" s="37"/>
      <c r="K7" s="37"/>
      <c r="L7" s="37"/>
      <c r="M7" s="16"/>
    </row>
    <row r="8" spans="1:13" ht="15.95" customHeight="1" x14ac:dyDescent="0.2">
      <c r="A8" s="20"/>
      <c r="B8" s="36"/>
      <c r="C8" s="41"/>
      <c r="D8" s="41"/>
      <c r="E8" s="41" t="s">
        <v>166</v>
      </c>
      <c r="F8" s="41" t="s">
        <v>167</v>
      </c>
      <c r="G8" s="41" t="s">
        <v>155</v>
      </c>
      <c r="H8" s="41" t="s">
        <v>156</v>
      </c>
      <c r="I8" s="41" t="s">
        <v>166</v>
      </c>
      <c r="J8" s="41" t="s">
        <v>167</v>
      </c>
      <c r="K8" s="41" t="s">
        <v>155</v>
      </c>
      <c r="L8" s="41" t="s">
        <v>156</v>
      </c>
      <c r="M8" s="27"/>
    </row>
    <row r="9" spans="1:13" ht="15.95" customHeight="1" x14ac:dyDescent="0.2">
      <c r="A9" s="10" t="s">
        <v>3</v>
      </c>
      <c r="B9" s="24">
        <v>74</v>
      </c>
      <c r="C9" s="24">
        <v>58</v>
      </c>
      <c r="D9" s="24">
        <v>36</v>
      </c>
      <c r="E9" s="24">
        <v>60</v>
      </c>
      <c r="F9" s="24">
        <v>51</v>
      </c>
      <c r="G9" s="24">
        <v>60</v>
      </c>
      <c r="H9" s="24">
        <v>51</v>
      </c>
      <c r="I9" s="24">
        <v>58</v>
      </c>
      <c r="J9" s="24">
        <v>34</v>
      </c>
      <c r="K9" s="24">
        <v>29</v>
      </c>
      <c r="L9" s="24">
        <v>36</v>
      </c>
      <c r="M9" s="24"/>
    </row>
    <row r="10" spans="1:13" ht="15.95" customHeight="1" x14ac:dyDescent="0.2">
      <c r="A10" s="11" t="s">
        <v>132</v>
      </c>
      <c r="B10" s="24">
        <v>1</v>
      </c>
      <c r="C10" s="24">
        <v>0</v>
      </c>
      <c r="D10" s="24">
        <v>1</v>
      </c>
      <c r="E10" s="24">
        <v>0</v>
      </c>
      <c r="F10" s="24">
        <v>0</v>
      </c>
      <c r="G10" s="24">
        <v>1</v>
      </c>
      <c r="H10" s="24">
        <v>1</v>
      </c>
      <c r="I10" s="24">
        <v>1</v>
      </c>
      <c r="J10" s="24">
        <v>0</v>
      </c>
      <c r="K10" s="24">
        <v>0</v>
      </c>
      <c r="L10" s="24">
        <v>0</v>
      </c>
      <c r="M10" s="24"/>
    </row>
    <row r="11" spans="1:13" ht="15.95" customHeight="1" x14ac:dyDescent="0.2">
      <c r="A11" s="13" t="s">
        <v>113</v>
      </c>
      <c r="B11" s="24">
        <v>5</v>
      </c>
      <c r="C11" s="24">
        <v>3</v>
      </c>
      <c r="D11" s="24">
        <v>2</v>
      </c>
      <c r="E11" s="24">
        <v>3</v>
      </c>
      <c r="F11" s="24">
        <v>1</v>
      </c>
      <c r="G11" s="24">
        <v>3</v>
      </c>
      <c r="H11" s="24">
        <v>3</v>
      </c>
      <c r="I11" s="24">
        <v>3</v>
      </c>
      <c r="J11" s="24">
        <v>0</v>
      </c>
      <c r="K11" s="24">
        <v>0</v>
      </c>
      <c r="L11" s="24">
        <v>0</v>
      </c>
      <c r="M11" s="24"/>
    </row>
    <row r="12" spans="1:13" ht="15.95" customHeight="1" x14ac:dyDescent="0.2">
      <c r="A12" s="13" t="s">
        <v>114</v>
      </c>
      <c r="B12" s="24">
        <v>3</v>
      </c>
      <c r="C12" s="24">
        <v>3</v>
      </c>
      <c r="D12" s="24">
        <v>2</v>
      </c>
      <c r="E12" s="24">
        <v>2</v>
      </c>
      <c r="F12" s="24">
        <v>1</v>
      </c>
      <c r="G12" s="24">
        <v>1</v>
      </c>
      <c r="H12" s="24">
        <v>1</v>
      </c>
      <c r="I12" s="24">
        <v>3</v>
      </c>
      <c r="J12" s="24">
        <v>1</v>
      </c>
      <c r="K12" s="24">
        <v>0</v>
      </c>
      <c r="L12" s="24">
        <v>1</v>
      </c>
      <c r="M12" s="24"/>
    </row>
    <row r="13" spans="1:13" ht="15.95" customHeight="1" x14ac:dyDescent="0.2">
      <c r="A13" s="10" t="s">
        <v>115</v>
      </c>
      <c r="B13" s="24">
        <v>2</v>
      </c>
      <c r="C13" s="24">
        <v>1</v>
      </c>
      <c r="D13" s="24">
        <v>0</v>
      </c>
      <c r="E13" s="24">
        <v>1</v>
      </c>
      <c r="F13" s="24">
        <v>2</v>
      </c>
      <c r="G13" s="24">
        <v>2</v>
      </c>
      <c r="H13" s="24">
        <v>1</v>
      </c>
      <c r="I13" s="24">
        <v>1</v>
      </c>
      <c r="J13" s="24">
        <v>0</v>
      </c>
      <c r="K13" s="24">
        <v>1</v>
      </c>
      <c r="L13" s="24">
        <v>1</v>
      </c>
      <c r="M13" s="24"/>
    </row>
    <row r="14" spans="1:13" ht="15.95" customHeight="1" x14ac:dyDescent="0.2">
      <c r="A14" s="10" t="s">
        <v>116</v>
      </c>
      <c r="B14" s="24">
        <v>6</v>
      </c>
      <c r="C14" s="24">
        <v>5</v>
      </c>
      <c r="D14" s="24">
        <v>2</v>
      </c>
      <c r="E14" s="24">
        <v>5</v>
      </c>
      <c r="F14" s="24">
        <v>4</v>
      </c>
      <c r="G14" s="24">
        <v>3</v>
      </c>
      <c r="H14" s="24">
        <v>5</v>
      </c>
      <c r="I14" s="24">
        <v>5</v>
      </c>
      <c r="J14" s="24">
        <v>1</v>
      </c>
      <c r="K14" s="24">
        <v>2</v>
      </c>
      <c r="L14" s="24">
        <v>4</v>
      </c>
      <c r="M14" s="24"/>
    </row>
    <row r="15" spans="1:13" ht="15.95" customHeight="1" x14ac:dyDescent="0.2">
      <c r="A15" s="10" t="s">
        <v>117</v>
      </c>
      <c r="B15" s="24">
        <v>6</v>
      </c>
      <c r="C15" s="24">
        <v>6</v>
      </c>
      <c r="D15" s="24">
        <v>3</v>
      </c>
      <c r="E15" s="24">
        <v>4</v>
      </c>
      <c r="F15" s="24">
        <v>4</v>
      </c>
      <c r="G15" s="24">
        <v>5</v>
      </c>
      <c r="H15" s="24">
        <v>4</v>
      </c>
      <c r="I15" s="24">
        <v>3</v>
      </c>
      <c r="J15" s="24">
        <v>1</v>
      </c>
      <c r="K15" s="24">
        <v>2</v>
      </c>
      <c r="L15" s="24">
        <v>2</v>
      </c>
      <c r="M15" s="24"/>
    </row>
    <row r="16" spans="1:13" ht="15.95" customHeight="1" x14ac:dyDescent="0.2">
      <c r="A16" s="10" t="s">
        <v>118</v>
      </c>
      <c r="B16" s="24">
        <v>16</v>
      </c>
      <c r="C16" s="24">
        <v>12</v>
      </c>
      <c r="D16" s="24">
        <v>7</v>
      </c>
      <c r="E16" s="24">
        <v>12</v>
      </c>
      <c r="F16" s="24">
        <v>10</v>
      </c>
      <c r="G16" s="24">
        <v>13</v>
      </c>
      <c r="H16" s="24">
        <v>9</v>
      </c>
      <c r="I16" s="24">
        <v>12</v>
      </c>
      <c r="J16" s="24">
        <v>10</v>
      </c>
      <c r="K16" s="24">
        <v>6</v>
      </c>
      <c r="L16" s="24">
        <v>7</v>
      </c>
      <c r="M16" s="24"/>
    </row>
    <row r="17" spans="1:13" ht="15.95" customHeight="1" x14ac:dyDescent="0.2">
      <c r="A17" s="10" t="s">
        <v>119</v>
      </c>
      <c r="B17" s="24">
        <v>15</v>
      </c>
      <c r="C17" s="24">
        <v>12</v>
      </c>
      <c r="D17" s="24">
        <v>9</v>
      </c>
      <c r="E17" s="24">
        <v>13</v>
      </c>
      <c r="F17" s="24">
        <v>13</v>
      </c>
      <c r="G17" s="24">
        <v>15</v>
      </c>
      <c r="H17" s="24">
        <v>12</v>
      </c>
      <c r="I17" s="24">
        <v>11</v>
      </c>
      <c r="J17" s="24">
        <v>8</v>
      </c>
      <c r="K17" s="24">
        <v>5</v>
      </c>
      <c r="L17" s="24">
        <v>7</v>
      </c>
      <c r="M17" s="24"/>
    </row>
    <row r="18" spans="1:13" ht="15.95" customHeight="1" x14ac:dyDescent="0.2">
      <c r="A18" s="10" t="s">
        <v>120</v>
      </c>
      <c r="B18" s="24">
        <v>15</v>
      </c>
      <c r="C18" s="24">
        <v>12</v>
      </c>
      <c r="D18" s="24">
        <v>8</v>
      </c>
      <c r="E18" s="24">
        <v>15</v>
      </c>
      <c r="F18" s="24">
        <v>13</v>
      </c>
      <c r="G18" s="24">
        <v>13</v>
      </c>
      <c r="H18" s="24">
        <v>13</v>
      </c>
      <c r="I18" s="24">
        <v>14</v>
      </c>
      <c r="J18" s="24">
        <v>10</v>
      </c>
      <c r="K18" s="24">
        <v>9</v>
      </c>
      <c r="L18" s="24">
        <v>9</v>
      </c>
      <c r="M18" s="24"/>
    </row>
    <row r="19" spans="1:13" ht="15.95" customHeight="1" x14ac:dyDescent="0.2">
      <c r="A19" s="10" t="s">
        <v>121</v>
      </c>
      <c r="B19" s="24">
        <v>5</v>
      </c>
      <c r="C19" s="24">
        <v>4</v>
      </c>
      <c r="D19" s="24">
        <v>2</v>
      </c>
      <c r="E19" s="24">
        <v>5</v>
      </c>
      <c r="F19" s="24">
        <v>3</v>
      </c>
      <c r="G19" s="24">
        <v>4</v>
      </c>
      <c r="H19" s="24">
        <v>2</v>
      </c>
      <c r="I19" s="24">
        <v>5</v>
      </c>
      <c r="J19" s="24">
        <v>3</v>
      </c>
      <c r="K19" s="24">
        <v>4</v>
      </c>
      <c r="L19" s="24">
        <v>5</v>
      </c>
      <c r="M19" s="24"/>
    </row>
    <row r="20" spans="1:13" ht="15.95" customHeight="1" x14ac:dyDescent="0.2">
      <c r="A20" s="10" t="s">
        <v>4</v>
      </c>
      <c r="B20" s="24">
        <v>55</v>
      </c>
      <c r="C20" s="24">
        <v>44</v>
      </c>
      <c r="D20" s="24">
        <v>27</v>
      </c>
      <c r="E20" s="24">
        <v>47</v>
      </c>
      <c r="F20" s="24">
        <v>44</v>
      </c>
      <c r="G20" s="24">
        <v>45</v>
      </c>
      <c r="H20" s="24">
        <v>38</v>
      </c>
      <c r="I20" s="24">
        <v>42</v>
      </c>
      <c r="J20" s="24">
        <v>29</v>
      </c>
      <c r="K20" s="24">
        <v>25</v>
      </c>
      <c r="L20" s="24">
        <v>33</v>
      </c>
      <c r="M20" s="24"/>
    </row>
    <row r="21" spans="1:13" ht="15.95" customHeight="1" x14ac:dyDescent="0.2">
      <c r="A21" s="10" t="s">
        <v>5</v>
      </c>
      <c r="B21" s="24">
        <v>19</v>
      </c>
      <c r="C21" s="24">
        <v>14</v>
      </c>
      <c r="D21" s="24">
        <v>9</v>
      </c>
      <c r="E21" s="24">
        <v>13</v>
      </c>
      <c r="F21" s="24">
        <v>7</v>
      </c>
      <c r="G21" s="24">
        <v>15</v>
      </c>
      <c r="H21" s="24">
        <v>13</v>
      </c>
      <c r="I21" s="24">
        <v>16</v>
      </c>
      <c r="J21" s="24">
        <v>5</v>
      </c>
      <c r="K21" s="24">
        <v>4</v>
      </c>
      <c r="L21" s="24">
        <v>3</v>
      </c>
      <c r="M21" s="24"/>
    </row>
    <row r="22" spans="1:13" ht="15.95" customHeight="1" x14ac:dyDescent="0.2">
      <c r="A22" s="10" t="s">
        <v>6</v>
      </c>
      <c r="B22" s="24">
        <v>45</v>
      </c>
      <c r="C22" s="24">
        <v>34</v>
      </c>
      <c r="D22" s="24">
        <v>27</v>
      </c>
      <c r="E22" s="24">
        <v>34</v>
      </c>
      <c r="F22" s="24">
        <v>28</v>
      </c>
      <c r="G22" s="24">
        <v>35</v>
      </c>
      <c r="H22" s="24">
        <v>30</v>
      </c>
      <c r="I22" s="24">
        <v>34</v>
      </c>
      <c r="J22" s="24">
        <v>21</v>
      </c>
      <c r="K22" s="24">
        <v>18</v>
      </c>
      <c r="L22" s="24">
        <v>21</v>
      </c>
      <c r="M22" s="24"/>
    </row>
    <row r="23" spans="1:13" ht="15.95" customHeight="1" x14ac:dyDescent="0.2">
      <c r="A23" s="10" t="s">
        <v>7</v>
      </c>
      <c r="B23" s="24">
        <v>29</v>
      </c>
      <c r="C23" s="24">
        <v>24</v>
      </c>
      <c r="D23" s="24">
        <v>9</v>
      </c>
      <c r="E23" s="24">
        <v>26</v>
      </c>
      <c r="F23" s="24">
        <v>23</v>
      </c>
      <c r="G23" s="24">
        <v>25</v>
      </c>
      <c r="H23" s="24">
        <v>21</v>
      </c>
      <c r="I23" s="24">
        <v>24</v>
      </c>
      <c r="J23" s="24">
        <v>13</v>
      </c>
      <c r="K23" s="24">
        <v>11</v>
      </c>
      <c r="L23" s="24">
        <v>15</v>
      </c>
      <c r="M23" s="24"/>
    </row>
    <row r="24" spans="1:13" ht="15.95" customHeight="1" x14ac:dyDescent="0.2">
      <c r="A24" s="10" t="s">
        <v>8</v>
      </c>
      <c r="B24" s="24">
        <v>8</v>
      </c>
      <c r="C24" s="24">
        <v>7</v>
      </c>
      <c r="D24" s="24">
        <v>4</v>
      </c>
      <c r="E24" s="24">
        <v>4</v>
      </c>
      <c r="F24" s="24">
        <v>3</v>
      </c>
      <c r="G24" s="24">
        <v>5</v>
      </c>
      <c r="H24" s="24">
        <v>7</v>
      </c>
      <c r="I24" s="24">
        <v>4</v>
      </c>
      <c r="J24" s="24">
        <v>3</v>
      </c>
      <c r="K24" s="24">
        <v>4</v>
      </c>
      <c r="L24" s="24">
        <v>5</v>
      </c>
      <c r="M24" s="24"/>
    </row>
    <row r="25" spans="1:13" ht="15.95" customHeight="1" x14ac:dyDescent="0.2">
      <c r="A25" s="10" t="s">
        <v>9</v>
      </c>
      <c r="B25" s="24">
        <v>5</v>
      </c>
      <c r="C25" s="24">
        <v>4</v>
      </c>
      <c r="D25" s="24">
        <v>5</v>
      </c>
      <c r="E25" s="24">
        <v>5</v>
      </c>
      <c r="F25" s="24">
        <v>3</v>
      </c>
      <c r="G25" s="24">
        <v>4</v>
      </c>
      <c r="H25" s="24">
        <v>4</v>
      </c>
      <c r="I25" s="24">
        <v>5</v>
      </c>
      <c r="J25" s="24">
        <v>3</v>
      </c>
      <c r="K25" s="24">
        <v>4</v>
      </c>
      <c r="L25" s="24">
        <v>4</v>
      </c>
      <c r="M25" s="24"/>
    </row>
    <row r="26" spans="1:13" ht="15.95" customHeight="1" x14ac:dyDescent="0.2">
      <c r="A26" s="10" t="s">
        <v>10</v>
      </c>
      <c r="B26" s="24">
        <v>11</v>
      </c>
      <c r="C26" s="24">
        <v>9</v>
      </c>
      <c r="D26" s="24">
        <v>8</v>
      </c>
      <c r="E26" s="24">
        <v>11</v>
      </c>
      <c r="F26" s="24">
        <v>10</v>
      </c>
      <c r="G26" s="24">
        <v>7</v>
      </c>
      <c r="H26" s="24">
        <v>6</v>
      </c>
      <c r="I26" s="24">
        <v>10</v>
      </c>
      <c r="J26" s="24">
        <v>7</v>
      </c>
      <c r="K26" s="24">
        <v>4</v>
      </c>
      <c r="L26" s="24">
        <v>7</v>
      </c>
      <c r="M26" s="24"/>
    </row>
    <row r="27" spans="1:13" ht="15.95" customHeight="1" x14ac:dyDescent="0.2">
      <c r="A27" s="10" t="s">
        <v>11</v>
      </c>
      <c r="B27" s="24">
        <v>15</v>
      </c>
      <c r="C27" s="24">
        <v>11</v>
      </c>
      <c r="D27" s="24">
        <v>8</v>
      </c>
      <c r="E27" s="24">
        <v>11</v>
      </c>
      <c r="F27" s="24">
        <v>6</v>
      </c>
      <c r="G27" s="24">
        <v>13</v>
      </c>
      <c r="H27" s="24">
        <v>10</v>
      </c>
      <c r="I27" s="24">
        <v>13</v>
      </c>
      <c r="J27" s="24">
        <v>4</v>
      </c>
      <c r="K27" s="24">
        <v>3</v>
      </c>
      <c r="L27" s="24">
        <v>2</v>
      </c>
      <c r="M27" s="24"/>
    </row>
    <row r="28" spans="1:13" ht="15.95" customHeight="1" x14ac:dyDescent="0.2">
      <c r="A28" s="10" t="s">
        <v>12</v>
      </c>
      <c r="B28" s="24">
        <v>6</v>
      </c>
      <c r="C28" s="24">
        <v>3</v>
      </c>
      <c r="D28" s="24">
        <v>2</v>
      </c>
      <c r="E28" s="24">
        <v>3</v>
      </c>
      <c r="F28" s="24">
        <v>6</v>
      </c>
      <c r="G28" s="24">
        <v>6</v>
      </c>
      <c r="H28" s="24">
        <v>3</v>
      </c>
      <c r="I28" s="24">
        <v>2</v>
      </c>
      <c r="J28" s="24">
        <v>4</v>
      </c>
      <c r="K28" s="24">
        <v>3</v>
      </c>
      <c r="L28" s="24">
        <v>3</v>
      </c>
      <c r="M28" s="24"/>
    </row>
    <row r="29" spans="1:13" ht="15.95" customHeight="1" x14ac:dyDescent="0.2">
      <c r="A29" s="10" t="s">
        <v>13</v>
      </c>
      <c r="B29" s="24">
        <v>8</v>
      </c>
      <c r="C29" s="24">
        <v>6</v>
      </c>
      <c r="D29" s="24">
        <v>4</v>
      </c>
      <c r="E29" s="24">
        <v>7</v>
      </c>
      <c r="F29" s="24">
        <v>7</v>
      </c>
      <c r="G29" s="24">
        <v>7</v>
      </c>
      <c r="H29" s="24">
        <v>5</v>
      </c>
      <c r="I29" s="24">
        <v>7</v>
      </c>
      <c r="J29" s="24">
        <v>4</v>
      </c>
      <c r="K29" s="24">
        <v>3</v>
      </c>
      <c r="L29" s="24">
        <v>5</v>
      </c>
      <c r="M29" s="24"/>
    </row>
    <row r="30" spans="1:13" ht="15.95" customHeight="1" x14ac:dyDescent="0.2">
      <c r="A30" s="10" t="s">
        <v>14</v>
      </c>
      <c r="B30" s="24">
        <v>5</v>
      </c>
      <c r="C30" s="24">
        <v>4</v>
      </c>
      <c r="D30" s="24">
        <v>1</v>
      </c>
      <c r="E30" s="24">
        <v>5</v>
      </c>
      <c r="F30" s="24">
        <v>5</v>
      </c>
      <c r="G30" s="24">
        <v>5</v>
      </c>
      <c r="H30" s="24">
        <v>5</v>
      </c>
      <c r="I30" s="24">
        <v>4</v>
      </c>
      <c r="J30" s="24">
        <v>3</v>
      </c>
      <c r="K30" s="24">
        <v>3</v>
      </c>
      <c r="L30" s="24">
        <v>4</v>
      </c>
      <c r="M30" s="24"/>
    </row>
    <row r="31" spans="1:13" ht="15.95" customHeight="1" x14ac:dyDescent="0.2">
      <c r="A31" s="10" t="s">
        <v>15</v>
      </c>
      <c r="B31" s="24">
        <v>4</v>
      </c>
      <c r="C31" s="24">
        <v>4</v>
      </c>
      <c r="D31" s="24">
        <v>1</v>
      </c>
      <c r="E31" s="24">
        <v>4</v>
      </c>
      <c r="F31" s="24">
        <v>3</v>
      </c>
      <c r="G31" s="24">
        <v>3</v>
      </c>
      <c r="H31" s="24">
        <v>3</v>
      </c>
      <c r="I31" s="24">
        <v>4</v>
      </c>
      <c r="J31" s="24">
        <v>2</v>
      </c>
      <c r="K31" s="24">
        <v>1</v>
      </c>
      <c r="L31" s="24">
        <v>2</v>
      </c>
      <c r="M31" s="24"/>
    </row>
    <row r="32" spans="1:13" ht="15.95" customHeight="1" x14ac:dyDescent="0.2">
      <c r="A32" s="10" t="s">
        <v>16</v>
      </c>
      <c r="B32" s="24">
        <v>7</v>
      </c>
      <c r="C32" s="24">
        <v>6</v>
      </c>
      <c r="D32" s="24">
        <v>2</v>
      </c>
      <c r="E32" s="24">
        <v>7</v>
      </c>
      <c r="F32" s="24">
        <v>6</v>
      </c>
      <c r="G32" s="24">
        <v>7</v>
      </c>
      <c r="H32" s="24">
        <v>5</v>
      </c>
      <c r="I32" s="24">
        <v>5</v>
      </c>
      <c r="J32" s="24">
        <v>2</v>
      </c>
      <c r="K32" s="24">
        <v>2</v>
      </c>
      <c r="L32" s="24">
        <v>2</v>
      </c>
      <c r="M32" s="24"/>
    </row>
    <row r="33" spans="1:13" ht="15.95" customHeight="1" x14ac:dyDescent="0.2">
      <c r="A33" s="10" t="s">
        <v>17</v>
      </c>
      <c r="B33" s="24">
        <v>5</v>
      </c>
      <c r="C33" s="24">
        <v>4</v>
      </c>
      <c r="D33" s="24">
        <v>1</v>
      </c>
      <c r="E33" s="24">
        <v>3</v>
      </c>
      <c r="F33" s="24">
        <v>2</v>
      </c>
      <c r="G33" s="24">
        <v>3</v>
      </c>
      <c r="H33" s="24">
        <v>3</v>
      </c>
      <c r="I33" s="24">
        <v>4</v>
      </c>
      <c r="J33" s="24">
        <v>2</v>
      </c>
      <c r="K33" s="24">
        <v>2</v>
      </c>
      <c r="L33" s="24">
        <v>2</v>
      </c>
      <c r="M33" s="24"/>
    </row>
    <row r="34" spans="1:13" ht="15.95" customHeight="1" x14ac:dyDescent="0.2">
      <c r="A34" s="19"/>
      <c r="B34" s="34"/>
      <c r="C34" s="34"/>
      <c r="D34" s="19"/>
      <c r="E34" s="19"/>
      <c r="F34" s="19"/>
      <c r="G34" s="19"/>
      <c r="H34" s="19"/>
      <c r="I34" s="19"/>
      <c r="J34" s="19"/>
      <c r="K34" s="19"/>
      <c r="L34" s="19"/>
      <c r="M34" s="19"/>
    </row>
    <row r="35" spans="1:13" ht="15.95" customHeight="1" x14ac:dyDescent="0.2">
      <c r="A35" s="25" t="s">
        <v>372</v>
      </c>
      <c r="B35" s="10"/>
    </row>
    <row r="36" spans="1:13" ht="15.95" customHeight="1" x14ac:dyDescent="0.2"/>
    <row r="37" spans="1:13" ht="15.95" customHeight="1" x14ac:dyDescent="0.2">
      <c r="A37" s="16" t="s">
        <v>157</v>
      </c>
    </row>
    <row r="38" spans="1:13" ht="15.95" customHeight="1" x14ac:dyDescent="0.2">
      <c r="A38" s="10" t="s">
        <v>131</v>
      </c>
    </row>
    <row r="39" spans="1:13" ht="15.95" customHeight="1" x14ac:dyDescent="0.2">
      <c r="A39" s="105" t="s">
        <v>503</v>
      </c>
    </row>
  </sheetData>
  <phoneticPr fontId="5" type="noConversion"/>
  <hyperlinks>
    <hyperlink ref="A35" location="Metadaten!A1" display="&lt;&lt;&lt; Metadaten" xr:uid="{CA2D5885-93ED-45BC-9EEA-9D7B6BAF762D}"/>
    <hyperlink ref="A3" location="Inhalt!A1" display="&lt;&lt;&lt; Inhalt" xr:uid="{577B728A-2776-4215-8FA0-D5A1D7A4DFF6}"/>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1 Anerkannte Landwirtschaftsbetriebe</oddHeader>
    <oddFooter>&amp;L&amp;"Times New Roman,Standard"&amp;4&amp;Z&amp;F &amp;A&amp;C&amp;"Times New Roman,Standard"&amp;P/&amp;N&amp;R&amp;"Times New Roman,Standard"&amp;D</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42"/>
  <sheetViews>
    <sheetView zoomScaleNormal="100" workbookViewId="0"/>
  </sheetViews>
  <sheetFormatPr baseColWidth="10" defaultColWidth="11.42578125" defaultRowHeight="12.75" x14ac:dyDescent="0.2"/>
  <cols>
    <col min="1" max="1" width="14.85546875" style="10" customWidth="1"/>
    <col min="2" max="2" width="5.5703125" style="17" customWidth="1"/>
    <col min="3" max="3" width="17.140625" style="17" customWidth="1"/>
    <col min="4" max="4" width="26.140625" style="17" bestFit="1" customWidth="1"/>
    <col min="5" max="5" width="19.140625" style="17" bestFit="1" customWidth="1"/>
    <col min="6" max="6" width="45.5703125" style="17" bestFit="1" customWidth="1"/>
    <col min="7" max="7" width="16.28515625" style="17" customWidth="1"/>
    <col min="8" max="8" width="26.140625" style="17" bestFit="1" customWidth="1"/>
    <col min="9" max="9" width="19.140625" style="17" bestFit="1" customWidth="1"/>
    <col min="10" max="10" width="45.5703125" style="17" bestFit="1" customWidth="1"/>
    <col min="11" max="11" width="18.28515625" style="17" bestFit="1" customWidth="1"/>
    <col min="12" max="12" width="12.140625" style="17" bestFit="1" customWidth="1"/>
    <col min="13" max="23" width="11.5703125" style="17" customWidth="1"/>
    <col min="24" max="16384" width="11.42578125" style="17"/>
  </cols>
  <sheetData>
    <row r="1" spans="1:13" s="15" customFormat="1" ht="18" customHeight="1" x14ac:dyDescent="0.2">
      <c r="A1" s="14" t="s">
        <v>461</v>
      </c>
      <c r="B1" s="14"/>
      <c r="C1" s="14"/>
      <c r="D1" s="14"/>
      <c r="E1" s="14"/>
      <c r="F1" s="14"/>
      <c r="G1" s="14"/>
      <c r="H1" s="14"/>
      <c r="I1" s="14"/>
      <c r="J1" s="14"/>
      <c r="K1" s="14"/>
      <c r="L1" s="14"/>
      <c r="M1" s="14"/>
    </row>
    <row r="2" spans="1:13" s="15" customFormat="1" ht="15.95" customHeight="1" x14ac:dyDescent="0.2">
      <c r="A2" s="18"/>
      <c r="B2" s="14"/>
      <c r="C2" s="14"/>
      <c r="D2" s="14"/>
      <c r="E2" s="14"/>
      <c r="F2" s="14"/>
      <c r="G2" s="14"/>
      <c r="H2" s="14"/>
      <c r="I2" s="14"/>
      <c r="J2" s="14"/>
      <c r="K2" s="14"/>
      <c r="L2" s="14"/>
      <c r="M2" s="14"/>
    </row>
    <row r="3" spans="1:13" s="15" customFormat="1" ht="15.95" customHeight="1" x14ac:dyDescent="0.2">
      <c r="A3" s="25" t="s">
        <v>371</v>
      </c>
      <c r="B3" s="14"/>
      <c r="C3" s="14"/>
      <c r="D3" s="14"/>
      <c r="E3" s="14"/>
      <c r="F3" s="14"/>
      <c r="G3" s="14"/>
      <c r="H3" s="14"/>
      <c r="I3" s="14"/>
      <c r="J3" s="14"/>
      <c r="K3" s="14"/>
      <c r="L3" s="14"/>
      <c r="M3" s="14"/>
    </row>
    <row r="4" spans="1:13" ht="15.95" customHeight="1" x14ac:dyDescent="0.2">
      <c r="A4" s="32"/>
      <c r="B4" s="32"/>
      <c r="C4" s="16"/>
      <c r="D4" s="16"/>
      <c r="E4" s="16"/>
      <c r="F4" s="16"/>
      <c r="G4" s="16"/>
      <c r="H4" s="16"/>
      <c r="I4" s="16"/>
      <c r="J4" s="16"/>
      <c r="K4" s="16"/>
      <c r="L4" s="16"/>
      <c r="M4" s="16"/>
    </row>
    <row r="5" spans="1:13" ht="15.95" customHeight="1" x14ac:dyDescent="0.2">
      <c r="A5" s="10" t="s">
        <v>367</v>
      </c>
      <c r="B5" s="16"/>
      <c r="D5" s="16"/>
      <c r="E5" s="16"/>
      <c r="F5" s="16"/>
      <c r="G5" s="16"/>
      <c r="H5" s="16"/>
      <c r="K5" s="16"/>
      <c r="L5" s="16"/>
      <c r="M5" s="16"/>
    </row>
    <row r="6" spans="1:13" ht="15.95" customHeight="1" x14ac:dyDescent="0.2"/>
    <row r="7" spans="1:13" ht="15.95" customHeight="1" x14ac:dyDescent="0.2">
      <c r="B7" s="36" t="s">
        <v>0</v>
      </c>
      <c r="C7" s="37" t="s">
        <v>356</v>
      </c>
      <c r="D7" s="37"/>
      <c r="E7" s="37"/>
      <c r="F7" s="37"/>
      <c r="G7" s="37" t="s">
        <v>357</v>
      </c>
      <c r="H7" s="37"/>
      <c r="I7" s="37"/>
      <c r="J7" s="37"/>
      <c r="K7" s="16"/>
      <c r="L7" s="16"/>
      <c r="M7" s="16"/>
    </row>
    <row r="8" spans="1:13" ht="15.95" customHeight="1" x14ac:dyDescent="0.2">
      <c r="A8" s="20"/>
      <c r="B8" s="36"/>
      <c r="C8" s="41" t="s">
        <v>358</v>
      </c>
      <c r="D8" s="41" t="s">
        <v>360</v>
      </c>
      <c r="E8" s="41" t="s">
        <v>359</v>
      </c>
      <c r="F8" s="41" t="s">
        <v>563</v>
      </c>
      <c r="G8" s="41" t="s">
        <v>358</v>
      </c>
      <c r="H8" s="41" t="s">
        <v>360</v>
      </c>
      <c r="I8" s="41" t="s">
        <v>359</v>
      </c>
      <c r="J8" s="41" t="s">
        <v>563</v>
      </c>
      <c r="K8" s="44"/>
      <c r="L8" s="44"/>
      <c r="M8" s="27"/>
    </row>
    <row r="9" spans="1:13" ht="15.95" customHeight="1" x14ac:dyDescent="0.2">
      <c r="A9" s="10" t="s">
        <v>3</v>
      </c>
      <c r="B9" s="39">
        <v>263</v>
      </c>
      <c r="C9" s="24">
        <v>4</v>
      </c>
      <c r="D9" s="24">
        <v>18</v>
      </c>
      <c r="E9" s="24">
        <v>11</v>
      </c>
      <c r="F9" s="24">
        <v>103</v>
      </c>
      <c r="G9" s="24">
        <v>0</v>
      </c>
      <c r="H9" s="24">
        <v>6</v>
      </c>
      <c r="I9" s="24">
        <v>12</v>
      </c>
      <c r="J9" s="24">
        <v>109</v>
      </c>
      <c r="K9" s="24"/>
      <c r="L9" s="24"/>
      <c r="M9" s="24"/>
    </row>
    <row r="10" spans="1:13" ht="15.95" customHeight="1" x14ac:dyDescent="0.2">
      <c r="A10" s="11" t="s">
        <v>132</v>
      </c>
      <c r="B10" s="38">
        <v>0</v>
      </c>
      <c r="C10" s="24">
        <v>0</v>
      </c>
      <c r="D10" s="24">
        <v>0</v>
      </c>
      <c r="E10" s="24">
        <v>0</v>
      </c>
      <c r="F10" s="24">
        <v>0</v>
      </c>
      <c r="G10" s="24">
        <v>0</v>
      </c>
      <c r="H10" s="24">
        <v>0</v>
      </c>
      <c r="I10" s="24">
        <v>0</v>
      </c>
      <c r="J10" s="24">
        <v>0</v>
      </c>
      <c r="K10" s="24"/>
      <c r="L10" s="24"/>
      <c r="M10" s="24"/>
    </row>
    <row r="11" spans="1:13" ht="15.95" customHeight="1" x14ac:dyDescent="0.2">
      <c r="A11" s="13" t="s">
        <v>113</v>
      </c>
      <c r="B11" s="38">
        <v>16</v>
      </c>
      <c r="C11" s="24">
        <v>0</v>
      </c>
      <c r="D11" s="24">
        <v>0</v>
      </c>
      <c r="E11" s="24">
        <v>1</v>
      </c>
      <c r="F11" s="24">
        <v>14</v>
      </c>
      <c r="G11" s="24">
        <v>0</v>
      </c>
      <c r="H11" s="24">
        <v>0</v>
      </c>
      <c r="I11" s="24">
        <v>0</v>
      </c>
      <c r="J11" s="24">
        <v>1</v>
      </c>
      <c r="K11" s="24"/>
      <c r="L11" s="24"/>
      <c r="M11" s="24"/>
    </row>
    <row r="12" spans="1:13" ht="15.95" customHeight="1" x14ac:dyDescent="0.2">
      <c r="A12" s="13" t="s">
        <v>114</v>
      </c>
      <c r="B12" s="38">
        <v>2</v>
      </c>
      <c r="C12" s="24">
        <v>0</v>
      </c>
      <c r="D12" s="24">
        <v>0</v>
      </c>
      <c r="E12" s="24">
        <v>0</v>
      </c>
      <c r="F12" s="24">
        <v>0</v>
      </c>
      <c r="G12" s="24">
        <v>0</v>
      </c>
      <c r="H12" s="24">
        <v>0</v>
      </c>
      <c r="I12" s="24">
        <v>0</v>
      </c>
      <c r="J12" s="24">
        <v>2</v>
      </c>
      <c r="K12" s="24"/>
      <c r="L12" s="24"/>
      <c r="M12" s="24"/>
    </row>
    <row r="13" spans="1:13" ht="15.95" customHeight="1" x14ac:dyDescent="0.2">
      <c r="A13" s="10" t="s">
        <v>115</v>
      </c>
      <c r="B13" s="38">
        <v>2</v>
      </c>
      <c r="C13" s="24">
        <v>0</v>
      </c>
      <c r="D13" s="24">
        <v>0</v>
      </c>
      <c r="E13" s="24">
        <v>0</v>
      </c>
      <c r="F13" s="24">
        <v>2</v>
      </c>
      <c r="G13" s="24">
        <v>0</v>
      </c>
      <c r="H13" s="24">
        <v>0</v>
      </c>
      <c r="I13" s="24">
        <v>0</v>
      </c>
      <c r="J13" s="24">
        <v>0</v>
      </c>
      <c r="K13" s="24"/>
      <c r="L13" s="24"/>
      <c r="M13" s="24"/>
    </row>
    <row r="14" spans="1:13" ht="15.95" customHeight="1" x14ac:dyDescent="0.2">
      <c r="A14" s="10" t="s">
        <v>116</v>
      </c>
      <c r="B14" s="38">
        <v>76</v>
      </c>
      <c r="C14" s="24">
        <v>0</v>
      </c>
      <c r="D14" s="24">
        <v>2</v>
      </c>
      <c r="E14" s="24">
        <v>1</v>
      </c>
      <c r="F14" s="24">
        <v>24</v>
      </c>
      <c r="G14" s="24">
        <v>0</v>
      </c>
      <c r="H14" s="24">
        <v>3</v>
      </c>
      <c r="I14" s="24">
        <v>6</v>
      </c>
      <c r="J14" s="24">
        <v>40</v>
      </c>
      <c r="K14" s="24"/>
      <c r="L14" s="24"/>
      <c r="M14" s="24"/>
    </row>
    <row r="15" spans="1:13" ht="15.95" customHeight="1" x14ac:dyDescent="0.2">
      <c r="A15" s="10" t="s">
        <v>117</v>
      </c>
      <c r="B15" s="38">
        <v>0</v>
      </c>
      <c r="C15" s="24">
        <v>0</v>
      </c>
      <c r="D15" s="24">
        <v>0</v>
      </c>
      <c r="E15" s="24">
        <v>0</v>
      </c>
      <c r="F15" s="24">
        <v>0</v>
      </c>
      <c r="G15" s="24">
        <v>0</v>
      </c>
      <c r="H15" s="24">
        <v>0</v>
      </c>
      <c r="I15" s="24">
        <v>0</v>
      </c>
      <c r="J15" s="24">
        <v>0</v>
      </c>
      <c r="K15" s="24"/>
      <c r="L15" s="24"/>
      <c r="M15" s="24"/>
    </row>
    <row r="16" spans="1:13" ht="15.95" customHeight="1" x14ac:dyDescent="0.2">
      <c r="A16" s="10" t="s">
        <v>118</v>
      </c>
      <c r="B16" s="38">
        <v>55</v>
      </c>
      <c r="C16" s="24">
        <v>0</v>
      </c>
      <c r="D16" s="24">
        <v>5</v>
      </c>
      <c r="E16" s="24">
        <v>1</v>
      </c>
      <c r="F16" s="24">
        <v>25</v>
      </c>
      <c r="G16" s="24">
        <v>0</v>
      </c>
      <c r="H16" s="24">
        <v>2</v>
      </c>
      <c r="I16" s="24">
        <v>3</v>
      </c>
      <c r="J16" s="24">
        <v>19</v>
      </c>
      <c r="K16" s="24"/>
      <c r="L16" s="24"/>
      <c r="M16" s="24"/>
    </row>
    <row r="17" spans="1:13" ht="15.95" customHeight="1" x14ac:dyDescent="0.2">
      <c r="A17" s="10" t="s">
        <v>119</v>
      </c>
      <c r="B17" s="38">
        <v>70</v>
      </c>
      <c r="C17" s="24">
        <v>3</v>
      </c>
      <c r="D17" s="24">
        <v>10</v>
      </c>
      <c r="E17" s="24">
        <v>4</v>
      </c>
      <c r="F17" s="24">
        <v>20</v>
      </c>
      <c r="G17" s="24">
        <v>0</v>
      </c>
      <c r="H17" s="24">
        <v>1</v>
      </c>
      <c r="I17" s="24">
        <v>1</v>
      </c>
      <c r="J17" s="24">
        <v>31</v>
      </c>
      <c r="K17" s="24"/>
      <c r="L17" s="24"/>
      <c r="M17" s="24"/>
    </row>
    <row r="18" spans="1:13" ht="15.95" customHeight="1" x14ac:dyDescent="0.2">
      <c r="A18" s="10" t="s">
        <v>120</v>
      </c>
      <c r="B18" s="38">
        <v>16</v>
      </c>
      <c r="C18" s="24">
        <v>0</v>
      </c>
      <c r="D18" s="24">
        <v>0</v>
      </c>
      <c r="E18" s="24">
        <v>0</v>
      </c>
      <c r="F18" s="24">
        <v>5</v>
      </c>
      <c r="G18" s="24">
        <v>0</v>
      </c>
      <c r="H18" s="24">
        <v>0</v>
      </c>
      <c r="I18" s="24">
        <v>1</v>
      </c>
      <c r="J18" s="24">
        <v>10</v>
      </c>
      <c r="K18" s="24"/>
      <c r="L18" s="24"/>
      <c r="M18" s="24"/>
    </row>
    <row r="19" spans="1:13" ht="15.95" customHeight="1" x14ac:dyDescent="0.2">
      <c r="A19" s="10" t="s">
        <v>121</v>
      </c>
      <c r="B19" s="38">
        <v>26</v>
      </c>
      <c r="C19" s="24">
        <v>1</v>
      </c>
      <c r="D19" s="24">
        <v>1</v>
      </c>
      <c r="E19" s="24">
        <v>4</v>
      </c>
      <c r="F19" s="24">
        <v>13</v>
      </c>
      <c r="G19" s="24">
        <v>0</v>
      </c>
      <c r="H19" s="24">
        <v>0</v>
      </c>
      <c r="I19" s="24">
        <v>1</v>
      </c>
      <c r="J19" s="24">
        <v>6</v>
      </c>
      <c r="K19" s="24"/>
      <c r="L19" s="24"/>
      <c r="M19" s="24"/>
    </row>
    <row r="20" spans="1:13" ht="15.95" customHeight="1" x14ac:dyDescent="0.2">
      <c r="A20" s="10" t="s">
        <v>4</v>
      </c>
      <c r="B20" s="38">
        <v>215</v>
      </c>
      <c r="C20" s="24">
        <v>1</v>
      </c>
      <c r="D20" s="24">
        <v>8</v>
      </c>
      <c r="E20" s="24">
        <v>8</v>
      </c>
      <c r="F20" s="24">
        <v>77</v>
      </c>
      <c r="G20" s="24">
        <v>0</v>
      </c>
      <c r="H20" s="24">
        <v>6</v>
      </c>
      <c r="I20" s="24">
        <v>12</v>
      </c>
      <c r="J20" s="24">
        <v>103</v>
      </c>
      <c r="K20" s="24"/>
      <c r="L20" s="24"/>
      <c r="M20" s="24"/>
    </row>
    <row r="21" spans="1:13" ht="15.95" customHeight="1" x14ac:dyDescent="0.2">
      <c r="A21" s="10" t="s">
        <v>5</v>
      </c>
      <c r="B21" s="38">
        <v>48</v>
      </c>
      <c r="C21" s="24">
        <v>3</v>
      </c>
      <c r="D21" s="24">
        <v>10</v>
      </c>
      <c r="E21" s="24">
        <v>3</v>
      </c>
      <c r="F21" s="24">
        <v>26</v>
      </c>
      <c r="G21" s="24">
        <v>0</v>
      </c>
      <c r="H21" s="24">
        <v>0</v>
      </c>
      <c r="I21" s="24">
        <v>0</v>
      </c>
      <c r="J21" s="24">
        <v>6</v>
      </c>
      <c r="K21" s="24"/>
      <c r="L21" s="24"/>
      <c r="M21" s="24"/>
    </row>
    <row r="22" spans="1:13" ht="15.95" customHeight="1" x14ac:dyDescent="0.2">
      <c r="A22" s="10" t="s">
        <v>6</v>
      </c>
      <c r="B22" s="38">
        <v>233</v>
      </c>
      <c r="C22" s="24">
        <v>4</v>
      </c>
      <c r="D22" s="24">
        <v>18</v>
      </c>
      <c r="E22" s="24">
        <v>7</v>
      </c>
      <c r="F22" s="24">
        <v>87</v>
      </c>
      <c r="G22" s="24">
        <v>0</v>
      </c>
      <c r="H22" s="24">
        <v>6</v>
      </c>
      <c r="I22" s="24">
        <v>11</v>
      </c>
      <c r="J22" s="24">
        <v>100</v>
      </c>
      <c r="K22" s="24"/>
      <c r="L22" s="24"/>
      <c r="M22" s="24"/>
    </row>
    <row r="23" spans="1:13" ht="15.95" customHeight="1" x14ac:dyDescent="0.2">
      <c r="A23" s="10" t="s">
        <v>7</v>
      </c>
      <c r="B23" s="38">
        <v>30</v>
      </c>
      <c r="C23" s="24">
        <v>0</v>
      </c>
      <c r="D23" s="24">
        <v>0</v>
      </c>
      <c r="E23" s="24">
        <v>4</v>
      </c>
      <c r="F23" s="24">
        <v>16</v>
      </c>
      <c r="G23" s="24">
        <v>0</v>
      </c>
      <c r="H23" s="24">
        <v>0</v>
      </c>
      <c r="I23" s="24">
        <v>1</v>
      </c>
      <c r="J23" s="24">
        <v>9</v>
      </c>
      <c r="K23" s="24"/>
      <c r="L23" s="24"/>
      <c r="M23" s="24"/>
    </row>
    <row r="24" spans="1:13" ht="15.95" customHeight="1" x14ac:dyDescent="0.2">
      <c r="A24" s="29"/>
      <c r="B24" s="24"/>
      <c r="C24" s="24"/>
      <c r="D24" s="24"/>
      <c r="E24" s="24"/>
      <c r="F24" s="24"/>
      <c r="G24" s="24"/>
      <c r="H24" s="24"/>
      <c r="I24" s="24"/>
      <c r="J24" s="24"/>
      <c r="K24" s="24"/>
      <c r="L24" s="24"/>
      <c r="M24" s="24"/>
    </row>
    <row r="25" spans="1:13" ht="15.95" customHeight="1" x14ac:dyDescent="0.2">
      <c r="A25" s="25" t="s">
        <v>372</v>
      </c>
      <c r="B25" s="24"/>
      <c r="C25" s="24"/>
      <c r="D25" s="24"/>
      <c r="E25" s="24"/>
      <c r="F25" s="24"/>
      <c r="G25" s="24"/>
      <c r="H25" s="24"/>
      <c r="I25" s="24"/>
      <c r="J25" s="24"/>
      <c r="K25" s="24"/>
      <c r="L25" s="24"/>
      <c r="M25" s="24"/>
    </row>
    <row r="26" spans="1:13" ht="15.95" customHeight="1" x14ac:dyDescent="0.2">
      <c r="A26" s="29"/>
      <c r="B26" s="24"/>
      <c r="C26" s="24"/>
      <c r="D26" s="24"/>
      <c r="E26" s="24"/>
      <c r="F26" s="24"/>
      <c r="G26" s="24"/>
      <c r="H26" s="24"/>
      <c r="I26" s="24"/>
      <c r="J26" s="24"/>
      <c r="K26" s="24"/>
      <c r="L26" s="24"/>
      <c r="M26" s="24"/>
    </row>
    <row r="27" spans="1:13" ht="15.95" customHeight="1" x14ac:dyDescent="0.2">
      <c r="A27" s="32" t="s">
        <v>109</v>
      </c>
      <c r="B27" s="24"/>
      <c r="C27" s="24"/>
      <c r="D27" s="24"/>
      <c r="E27" s="24"/>
      <c r="F27" s="24"/>
      <c r="G27" s="24"/>
      <c r="H27" s="24"/>
      <c r="I27" s="24"/>
      <c r="J27" s="24"/>
      <c r="K27" s="24"/>
      <c r="L27" s="24"/>
      <c r="M27" s="24"/>
    </row>
    <row r="28" spans="1:13" ht="15.95" customHeight="1" x14ac:dyDescent="0.2">
      <c r="A28" s="114" t="s">
        <v>503</v>
      </c>
      <c r="B28" s="24"/>
      <c r="C28" s="24"/>
      <c r="D28" s="24"/>
      <c r="E28" s="24"/>
      <c r="F28" s="24"/>
      <c r="G28" s="24"/>
      <c r="H28" s="24"/>
      <c r="I28" s="24"/>
      <c r="J28" s="24"/>
      <c r="K28" s="24"/>
      <c r="L28" s="24"/>
      <c r="M28" s="24"/>
    </row>
    <row r="29" spans="1:13" ht="15.95" customHeight="1" x14ac:dyDescent="0.2">
      <c r="A29" s="29"/>
      <c r="B29" s="24"/>
      <c r="C29" s="24"/>
      <c r="D29" s="24"/>
      <c r="E29" s="24"/>
      <c r="F29" s="24"/>
      <c r="G29" s="24"/>
      <c r="H29" s="24"/>
      <c r="I29" s="24"/>
      <c r="J29" s="24"/>
      <c r="K29" s="24"/>
      <c r="L29" s="24"/>
      <c r="M29" s="24"/>
    </row>
    <row r="30" spans="1:13" ht="15.95" customHeight="1" x14ac:dyDescent="0.2">
      <c r="A30" s="29"/>
      <c r="B30" s="24"/>
      <c r="C30" s="24"/>
      <c r="D30" s="24"/>
      <c r="E30" s="24"/>
      <c r="F30" s="24"/>
      <c r="G30" s="24"/>
      <c r="H30" s="24"/>
      <c r="I30" s="24"/>
      <c r="J30" s="24"/>
      <c r="K30" s="24"/>
      <c r="L30" s="24"/>
      <c r="M30" s="24"/>
    </row>
    <row r="31" spans="1:13" ht="15.95" customHeight="1" x14ac:dyDescent="0.2">
      <c r="A31" s="29"/>
      <c r="B31" s="24"/>
      <c r="C31" s="24"/>
      <c r="D31" s="24"/>
      <c r="E31" s="24"/>
      <c r="F31" s="24"/>
      <c r="G31" s="24"/>
      <c r="H31" s="24"/>
      <c r="I31" s="24"/>
      <c r="J31" s="24"/>
      <c r="K31" s="24"/>
      <c r="L31" s="24"/>
      <c r="M31" s="24"/>
    </row>
    <row r="32" spans="1:13" ht="15.95" customHeight="1" x14ac:dyDescent="0.2">
      <c r="A32" s="29"/>
      <c r="B32" s="24"/>
      <c r="C32" s="24"/>
      <c r="D32" s="24"/>
      <c r="E32" s="24"/>
      <c r="F32" s="24"/>
      <c r="G32" s="24"/>
      <c r="H32" s="24"/>
      <c r="I32" s="24"/>
      <c r="J32" s="24"/>
      <c r="K32" s="24"/>
      <c r="L32" s="24"/>
      <c r="M32" s="24"/>
    </row>
    <row r="33" spans="1:13" ht="15.95" customHeight="1" x14ac:dyDescent="0.2">
      <c r="A33" s="29"/>
      <c r="B33" s="24"/>
      <c r="C33" s="24"/>
      <c r="D33" s="24"/>
      <c r="E33" s="24"/>
      <c r="F33" s="24"/>
      <c r="G33" s="24"/>
      <c r="H33" s="24"/>
      <c r="I33" s="24"/>
      <c r="J33" s="24"/>
      <c r="K33" s="24"/>
      <c r="L33" s="24"/>
      <c r="M33" s="24"/>
    </row>
    <row r="34" spans="1:13" ht="15.95" customHeight="1" x14ac:dyDescent="0.2">
      <c r="A34" s="34"/>
      <c r="B34" s="34"/>
      <c r="C34" s="34"/>
      <c r="D34" s="34"/>
      <c r="E34" s="19"/>
      <c r="F34" s="19"/>
      <c r="G34" s="19"/>
      <c r="H34" s="19"/>
      <c r="I34" s="19"/>
      <c r="J34" s="19"/>
      <c r="K34" s="19"/>
      <c r="L34" s="19"/>
      <c r="M34" s="19"/>
    </row>
    <row r="35" spans="1:13" ht="15.95" customHeight="1" x14ac:dyDescent="0.2">
      <c r="A35" s="47"/>
      <c r="B35" s="29"/>
      <c r="C35" s="33"/>
      <c r="D35" s="33"/>
    </row>
    <row r="36" spans="1:13" ht="15.95" customHeight="1" x14ac:dyDescent="0.2">
      <c r="A36" s="29"/>
      <c r="B36" s="33"/>
      <c r="C36" s="33"/>
      <c r="D36" s="33"/>
    </row>
    <row r="37" spans="1:13" ht="15.95" customHeight="1" x14ac:dyDescent="0.2">
      <c r="A37" s="32"/>
      <c r="B37" s="33"/>
      <c r="C37" s="33"/>
      <c r="D37" s="33"/>
    </row>
    <row r="38" spans="1:13" ht="15.95" customHeight="1" x14ac:dyDescent="0.2">
      <c r="A38" s="29"/>
      <c r="B38" s="33"/>
      <c r="C38" s="33"/>
      <c r="D38" s="33"/>
    </row>
    <row r="39" spans="1:13" ht="15.95" customHeight="1" x14ac:dyDescent="0.2">
      <c r="A39" s="29"/>
      <c r="B39" s="33"/>
      <c r="C39" s="33"/>
      <c r="D39" s="33"/>
    </row>
    <row r="40" spans="1:13" x14ac:dyDescent="0.2">
      <c r="A40" s="29"/>
      <c r="B40" s="33"/>
      <c r="C40" s="33"/>
      <c r="D40" s="33"/>
    </row>
    <row r="41" spans="1:13" x14ac:dyDescent="0.2">
      <c r="A41" s="29"/>
      <c r="B41" s="33"/>
      <c r="C41" s="33"/>
      <c r="D41" s="33"/>
    </row>
    <row r="42" spans="1:13" x14ac:dyDescent="0.2">
      <c r="A42" s="29"/>
      <c r="B42" s="33"/>
      <c r="C42" s="33"/>
      <c r="D42" s="33"/>
    </row>
  </sheetData>
  <phoneticPr fontId="5" type="noConversion"/>
  <hyperlinks>
    <hyperlink ref="A25" location="Metadaten!A1" display="&lt;&lt;&lt; Metadaten" xr:uid="{2E05E5F6-114C-49A6-B6C1-614FE7263671}"/>
    <hyperlink ref="A3" location="Inhalt!A1" display="&lt;&lt;&lt; Inhalt" xr:uid="{0D4A4FF3-C9FE-4C7B-905E-F7CD386C0A7A}"/>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1 Anerkannte Landwirtschaftsbetriebe</oddHeader>
    <oddFooter>&amp;L&amp;"Times New Roman,Standard"&amp;4&amp;Z&amp;F &amp;A&amp;C&amp;"Times New Roman,Standard"&amp;P/&amp;N&amp;R&amp;"Times New Roman,Standard"&amp;D</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35"/>
  <sheetViews>
    <sheetView zoomScaleNormal="100" workbookViewId="0"/>
  </sheetViews>
  <sheetFormatPr baseColWidth="10" defaultColWidth="11.42578125" defaultRowHeight="15.95" customHeight="1" x14ac:dyDescent="0.2"/>
  <cols>
    <col min="1" max="1" width="14.5703125" style="33" customWidth="1"/>
    <col min="2" max="2" width="6.28515625" style="33" customWidth="1"/>
    <col min="3" max="3" width="20.5703125" style="33" bestFit="1" customWidth="1"/>
    <col min="4" max="4" width="14.140625" style="33" bestFit="1" customWidth="1"/>
    <col min="5" max="5" width="31" style="33" bestFit="1" customWidth="1"/>
    <col min="6" max="6" width="17.42578125" style="33" bestFit="1" customWidth="1"/>
    <col min="7" max="9" width="10.5703125" style="33" customWidth="1"/>
    <col min="10" max="16384" width="11.42578125" style="33"/>
  </cols>
  <sheetData>
    <row r="1" spans="1:9" s="31" customFormat="1" ht="18" customHeight="1" x14ac:dyDescent="0.2">
      <c r="A1" s="30" t="s">
        <v>462</v>
      </c>
      <c r="B1" s="30"/>
      <c r="C1" s="30"/>
      <c r="D1" s="30"/>
      <c r="E1" s="30"/>
      <c r="F1" s="30"/>
      <c r="G1" s="30"/>
      <c r="H1" s="30"/>
      <c r="I1" s="30"/>
    </row>
    <row r="2" spans="1:9" ht="15.95" customHeight="1" x14ac:dyDescent="0.2">
      <c r="A2" s="32"/>
      <c r="B2" s="32"/>
      <c r="C2" s="32"/>
      <c r="D2" s="32"/>
      <c r="E2" s="32"/>
      <c r="F2" s="32"/>
      <c r="G2" s="32"/>
      <c r="H2" s="32"/>
      <c r="I2" s="32"/>
    </row>
    <row r="3" spans="1:9" s="15" customFormat="1" ht="15.95" customHeight="1" x14ac:dyDescent="0.2">
      <c r="A3" s="25" t="s">
        <v>371</v>
      </c>
      <c r="B3" s="14"/>
      <c r="C3" s="14"/>
      <c r="D3" s="14"/>
      <c r="E3" s="14"/>
      <c r="F3" s="14"/>
      <c r="G3" s="14"/>
      <c r="H3" s="14"/>
      <c r="I3" s="14"/>
    </row>
    <row r="4" spans="1:9" ht="15.95" customHeight="1" x14ac:dyDescent="0.2">
      <c r="A4" s="32"/>
      <c r="B4" s="32"/>
      <c r="C4" s="32"/>
      <c r="D4" s="32"/>
      <c r="E4" s="32"/>
      <c r="F4" s="32"/>
      <c r="G4" s="32"/>
      <c r="H4" s="32"/>
      <c r="I4" s="32"/>
    </row>
    <row r="5" spans="1:9" ht="15.95" customHeight="1" x14ac:dyDescent="0.2">
      <c r="A5" s="33" t="s">
        <v>361</v>
      </c>
    </row>
    <row r="6" spans="1:9" ht="15.95" customHeight="1" x14ac:dyDescent="0.2">
      <c r="A6" s="26"/>
      <c r="D6" s="12"/>
      <c r="E6" s="12"/>
      <c r="F6" s="12"/>
      <c r="G6" s="12"/>
      <c r="H6" s="12"/>
      <c r="I6" s="12"/>
    </row>
    <row r="7" spans="1:9" ht="15.95" customHeight="1" x14ac:dyDescent="0.2">
      <c r="A7" s="35"/>
      <c r="B7" s="36" t="s">
        <v>0</v>
      </c>
      <c r="C7" s="36" t="s">
        <v>144</v>
      </c>
      <c r="D7" s="36" t="s">
        <v>504</v>
      </c>
      <c r="E7" s="36" t="s">
        <v>145</v>
      </c>
      <c r="F7" s="36" t="s">
        <v>146</v>
      </c>
      <c r="G7" s="32"/>
      <c r="H7" s="32"/>
      <c r="I7" s="32"/>
    </row>
    <row r="8" spans="1:9" ht="15.95" customHeight="1" x14ac:dyDescent="0.2">
      <c r="A8" s="29" t="s">
        <v>3</v>
      </c>
      <c r="B8" s="39">
        <v>4208</v>
      </c>
      <c r="C8" s="24">
        <v>2072</v>
      </c>
      <c r="D8" s="24">
        <v>22</v>
      </c>
      <c r="E8" s="24">
        <v>2050</v>
      </c>
      <c r="F8" s="24">
        <v>64</v>
      </c>
      <c r="G8" s="24"/>
      <c r="H8" s="24"/>
      <c r="I8" s="24"/>
    </row>
    <row r="9" spans="1:9" ht="15.95" customHeight="1" x14ac:dyDescent="0.2">
      <c r="A9" s="11" t="s">
        <v>132</v>
      </c>
      <c r="B9" s="38">
        <v>0</v>
      </c>
      <c r="C9" s="24">
        <v>0</v>
      </c>
      <c r="D9" s="24">
        <v>0</v>
      </c>
      <c r="E9" s="24">
        <v>0</v>
      </c>
      <c r="F9" s="24">
        <v>0</v>
      </c>
      <c r="G9" s="24"/>
      <c r="H9" s="24"/>
      <c r="I9" s="24"/>
    </row>
    <row r="10" spans="1:9" ht="15.95" customHeight="1" x14ac:dyDescent="0.2">
      <c r="A10" s="11" t="s">
        <v>113</v>
      </c>
      <c r="B10" s="38">
        <v>109</v>
      </c>
      <c r="C10" s="24">
        <v>48</v>
      </c>
      <c r="D10" s="24">
        <v>0</v>
      </c>
      <c r="E10" s="24">
        <v>57</v>
      </c>
      <c r="F10" s="24">
        <v>4</v>
      </c>
      <c r="G10" s="24"/>
      <c r="H10" s="24"/>
      <c r="I10" s="24"/>
    </row>
    <row r="11" spans="1:9" ht="15.95" customHeight="1" x14ac:dyDescent="0.2">
      <c r="A11" s="11" t="s">
        <v>114</v>
      </c>
      <c r="B11" s="38">
        <v>18</v>
      </c>
      <c r="C11" s="24">
        <v>7</v>
      </c>
      <c r="D11" s="24">
        <v>0</v>
      </c>
      <c r="E11" s="24">
        <v>10</v>
      </c>
      <c r="F11" s="24">
        <v>1</v>
      </c>
      <c r="G11" s="24"/>
      <c r="H11" s="24"/>
      <c r="I11" s="24"/>
    </row>
    <row r="12" spans="1:9" ht="15.95" customHeight="1" x14ac:dyDescent="0.2">
      <c r="A12" s="29" t="s">
        <v>115</v>
      </c>
      <c r="B12" s="38">
        <v>199</v>
      </c>
      <c r="C12" s="24">
        <v>76</v>
      </c>
      <c r="D12" s="24">
        <v>0</v>
      </c>
      <c r="E12" s="24">
        <v>115</v>
      </c>
      <c r="F12" s="24">
        <v>8</v>
      </c>
      <c r="G12" s="24"/>
      <c r="H12" s="24"/>
      <c r="I12" s="24"/>
    </row>
    <row r="13" spans="1:9" ht="15.95" customHeight="1" x14ac:dyDescent="0.2">
      <c r="A13" s="29" t="s">
        <v>116</v>
      </c>
      <c r="B13" s="38">
        <v>806</v>
      </c>
      <c r="C13" s="24">
        <v>430</v>
      </c>
      <c r="D13" s="24">
        <v>22</v>
      </c>
      <c r="E13" s="24">
        <v>340</v>
      </c>
      <c r="F13" s="24">
        <v>14</v>
      </c>
      <c r="G13" s="24"/>
      <c r="H13" s="24"/>
      <c r="I13" s="24"/>
    </row>
    <row r="14" spans="1:9" ht="15.95" customHeight="1" x14ac:dyDescent="0.2">
      <c r="A14" s="29" t="s">
        <v>117</v>
      </c>
      <c r="B14" s="38">
        <v>35</v>
      </c>
      <c r="C14" s="24">
        <v>1</v>
      </c>
      <c r="D14" s="24">
        <v>0</v>
      </c>
      <c r="E14" s="24">
        <v>33</v>
      </c>
      <c r="F14" s="24">
        <v>1</v>
      </c>
      <c r="G14" s="24"/>
      <c r="H14" s="24"/>
      <c r="I14" s="24"/>
    </row>
    <row r="15" spans="1:9" ht="15.95" customHeight="1" x14ac:dyDescent="0.2">
      <c r="A15" s="29" t="s">
        <v>118</v>
      </c>
      <c r="B15" s="38">
        <v>1139</v>
      </c>
      <c r="C15" s="24">
        <v>460</v>
      </c>
      <c r="D15" s="24">
        <v>0</v>
      </c>
      <c r="E15" s="24">
        <v>664</v>
      </c>
      <c r="F15" s="24">
        <v>15</v>
      </c>
      <c r="G15" s="24"/>
      <c r="H15" s="24"/>
      <c r="I15" s="24"/>
    </row>
    <row r="16" spans="1:9" ht="15.95" customHeight="1" x14ac:dyDescent="0.2">
      <c r="A16" s="29" t="s">
        <v>119</v>
      </c>
      <c r="B16" s="38">
        <v>219</v>
      </c>
      <c r="C16" s="24">
        <v>90</v>
      </c>
      <c r="D16" s="24">
        <v>0</v>
      </c>
      <c r="E16" s="24">
        <v>125</v>
      </c>
      <c r="F16" s="24">
        <v>4</v>
      </c>
      <c r="G16" s="24"/>
      <c r="H16" s="24"/>
      <c r="I16" s="24"/>
    </row>
    <row r="17" spans="1:9" ht="15.95" customHeight="1" x14ac:dyDescent="0.2">
      <c r="A17" s="29" t="s">
        <v>120</v>
      </c>
      <c r="B17" s="38">
        <v>1683</v>
      </c>
      <c r="C17" s="24">
        <v>960</v>
      </c>
      <c r="D17" s="24">
        <v>0</v>
      </c>
      <c r="E17" s="24">
        <v>706</v>
      </c>
      <c r="F17" s="24">
        <v>17</v>
      </c>
      <c r="G17" s="24"/>
      <c r="H17" s="24"/>
      <c r="I17" s="24"/>
    </row>
    <row r="18" spans="1:9" ht="15.95" customHeight="1" x14ac:dyDescent="0.2">
      <c r="A18" s="29" t="s">
        <v>121</v>
      </c>
      <c r="B18" s="38">
        <v>0</v>
      </c>
      <c r="C18" s="24">
        <v>0</v>
      </c>
      <c r="D18" s="24">
        <v>0</v>
      </c>
      <c r="E18" s="24">
        <v>0</v>
      </c>
      <c r="F18" s="24">
        <v>0</v>
      </c>
      <c r="G18" s="24"/>
      <c r="H18" s="24"/>
      <c r="I18" s="24"/>
    </row>
    <row r="19" spans="1:9" ht="15.95" customHeight="1" x14ac:dyDescent="0.2">
      <c r="A19" s="29" t="s">
        <v>4</v>
      </c>
      <c r="B19" s="38">
        <v>3757</v>
      </c>
      <c r="C19" s="24">
        <v>1912</v>
      </c>
      <c r="D19" s="24">
        <v>22</v>
      </c>
      <c r="E19" s="24">
        <v>1773</v>
      </c>
      <c r="F19" s="24">
        <v>50</v>
      </c>
      <c r="G19" s="24"/>
      <c r="H19" s="24"/>
      <c r="I19" s="24"/>
    </row>
    <row r="20" spans="1:9" ht="15.95" customHeight="1" x14ac:dyDescent="0.2">
      <c r="A20" s="29" t="s">
        <v>5</v>
      </c>
      <c r="B20" s="38">
        <v>451</v>
      </c>
      <c r="C20" s="24">
        <v>160</v>
      </c>
      <c r="D20" s="24">
        <v>0</v>
      </c>
      <c r="E20" s="24">
        <v>277</v>
      </c>
      <c r="F20" s="24">
        <v>14</v>
      </c>
      <c r="G20" s="24"/>
      <c r="H20" s="24"/>
      <c r="I20" s="24"/>
    </row>
    <row r="21" spans="1:9" ht="15.95" customHeight="1" x14ac:dyDescent="0.2">
      <c r="A21" s="29" t="s">
        <v>6</v>
      </c>
      <c r="B21" s="38">
        <v>3368</v>
      </c>
      <c r="C21" s="24">
        <v>1753</v>
      </c>
      <c r="D21" s="24">
        <v>22</v>
      </c>
      <c r="E21" s="24">
        <v>1546</v>
      </c>
      <c r="F21" s="24">
        <v>47</v>
      </c>
      <c r="G21" s="24"/>
      <c r="H21" s="24"/>
      <c r="I21" s="24"/>
    </row>
    <row r="22" spans="1:9" ht="15.95" customHeight="1" x14ac:dyDescent="0.2">
      <c r="A22" s="29" t="s">
        <v>7</v>
      </c>
      <c r="B22" s="38">
        <v>840</v>
      </c>
      <c r="C22" s="24">
        <v>319</v>
      </c>
      <c r="D22" s="24">
        <v>0</v>
      </c>
      <c r="E22" s="24">
        <v>504</v>
      </c>
      <c r="F22" s="24">
        <v>17</v>
      </c>
      <c r="G22" s="24"/>
      <c r="H22" s="24"/>
      <c r="I22" s="24"/>
    </row>
    <row r="23" spans="1:9" ht="15.95" customHeight="1" x14ac:dyDescent="0.2">
      <c r="A23" s="29"/>
      <c r="B23" s="24"/>
      <c r="C23" s="24"/>
      <c r="D23" s="24"/>
      <c r="E23" s="24"/>
      <c r="F23" s="24"/>
      <c r="G23" s="24"/>
      <c r="H23" s="24"/>
      <c r="I23" s="24"/>
    </row>
    <row r="24" spans="1:9" ht="15.95" customHeight="1" x14ac:dyDescent="0.2">
      <c r="A24" s="25" t="s">
        <v>372</v>
      </c>
      <c r="B24" s="10"/>
      <c r="C24" s="24"/>
      <c r="D24" s="24"/>
      <c r="E24" s="24"/>
      <c r="F24" s="24"/>
      <c r="G24" s="24"/>
      <c r="H24" s="24"/>
      <c r="I24" s="24"/>
    </row>
    <row r="25" spans="1:9" ht="15.95" customHeight="1" x14ac:dyDescent="0.2">
      <c r="A25" s="29"/>
      <c r="B25" s="24"/>
      <c r="C25" s="24"/>
      <c r="D25" s="24"/>
      <c r="E25" s="24"/>
      <c r="F25" s="24"/>
      <c r="G25" s="24"/>
      <c r="H25" s="24"/>
      <c r="I25" s="24"/>
    </row>
    <row r="26" spans="1:9" ht="15.95" customHeight="1" x14ac:dyDescent="0.2">
      <c r="A26" s="32" t="s">
        <v>157</v>
      </c>
      <c r="B26" s="24"/>
      <c r="C26" s="24"/>
      <c r="D26" s="24"/>
      <c r="E26" s="24"/>
      <c r="F26" s="24"/>
      <c r="G26" s="24"/>
      <c r="H26" s="24"/>
      <c r="I26" s="24"/>
    </row>
    <row r="27" spans="1:9" ht="15.95" customHeight="1" x14ac:dyDescent="0.2">
      <c r="A27" s="114" t="s">
        <v>503</v>
      </c>
      <c r="B27" s="24"/>
      <c r="C27" s="24"/>
      <c r="D27" s="24"/>
      <c r="E27" s="24"/>
      <c r="F27" s="24"/>
      <c r="G27" s="24"/>
      <c r="H27" s="24"/>
      <c r="I27" s="24"/>
    </row>
    <row r="28" spans="1:9" ht="15.95" customHeight="1" x14ac:dyDescent="0.2">
      <c r="A28" s="111"/>
      <c r="B28" s="24"/>
      <c r="C28" s="24"/>
      <c r="D28" s="24"/>
      <c r="E28" s="24"/>
      <c r="F28" s="24"/>
      <c r="G28" s="24"/>
      <c r="H28" s="24"/>
      <c r="I28" s="24"/>
    </row>
    <row r="29" spans="1:9" ht="15.95" customHeight="1" x14ac:dyDescent="0.2">
      <c r="A29" s="29"/>
      <c r="B29" s="24"/>
      <c r="C29" s="24"/>
      <c r="D29" s="24"/>
      <c r="E29" s="24"/>
      <c r="F29" s="24"/>
      <c r="G29" s="24"/>
      <c r="H29" s="24"/>
      <c r="I29" s="24"/>
    </row>
    <row r="30" spans="1:9" ht="15.95" customHeight="1" x14ac:dyDescent="0.2">
      <c r="A30" s="29"/>
      <c r="B30" s="24"/>
      <c r="C30" s="24"/>
      <c r="D30" s="24"/>
      <c r="E30" s="24"/>
      <c r="F30" s="24"/>
      <c r="G30" s="24"/>
      <c r="H30" s="24"/>
      <c r="I30" s="24"/>
    </row>
    <row r="31" spans="1:9" ht="15.95" customHeight="1" x14ac:dyDescent="0.2">
      <c r="A31" s="29"/>
      <c r="B31" s="24"/>
      <c r="C31" s="24"/>
      <c r="D31" s="24"/>
      <c r="E31" s="24"/>
      <c r="F31" s="24"/>
      <c r="G31" s="24"/>
      <c r="H31" s="24"/>
      <c r="I31" s="24"/>
    </row>
    <row r="32" spans="1:9" ht="15.95" customHeight="1" x14ac:dyDescent="0.2">
      <c r="A32" s="29"/>
      <c r="B32" s="24"/>
      <c r="C32" s="24"/>
      <c r="D32" s="24"/>
      <c r="E32" s="24"/>
      <c r="F32" s="24"/>
      <c r="G32" s="24"/>
      <c r="H32" s="24"/>
      <c r="I32" s="24"/>
    </row>
    <row r="33" spans="1:9" ht="15.95" customHeight="1" x14ac:dyDescent="0.2">
      <c r="A33" s="34"/>
      <c r="B33" s="34"/>
      <c r="C33" s="34"/>
      <c r="D33" s="34"/>
      <c r="E33" s="34"/>
      <c r="F33" s="34"/>
      <c r="G33" s="34"/>
      <c r="H33" s="34"/>
      <c r="I33" s="34"/>
    </row>
    <row r="34" spans="1:9" s="17" customFormat="1" ht="15.95" customHeight="1" x14ac:dyDescent="0.2">
      <c r="A34" s="47"/>
      <c r="B34" s="33"/>
      <c r="C34" s="19"/>
      <c r="D34" s="19"/>
      <c r="E34" s="19"/>
      <c r="F34" s="19"/>
      <c r="G34" s="19"/>
      <c r="H34" s="19"/>
      <c r="I34" s="19"/>
    </row>
    <row r="35" spans="1:9" ht="15.95" customHeight="1" x14ac:dyDescent="0.2">
      <c r="A35" s="29"/>
      <c r="B35" s="28"/>
      <c r="C35" s="24"/>
    </row>
  </sheetData>
  <phoneticPr fontId="5" type="noConversion"/>
  <hyperlinks>
    <hyperlink ref="A24" location="Metadaten!A1" display="&lt;&lt;&lt; Metadaten" xr:uid="{4B938AB7-6975-406B-8664-1D1DF9AA148F}"/>
    <hyperlink ref="A3" location="Inhalt!A1" display="&lt;&lt;&lt; Inhalt" xr:uid="{C5AC498C-972E-47FB-9C0F-7AA6339AD6C9}"/>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1 Anerkannte Landwirtschaftsbetriebe</oddHeader>
    <oddFooter>&amp;L&amp;"Times New Roman,Standard"&amp;4&amp;Z&amp;F &amp;A&amp;C&amp;"Times New Roman,Standard"&amp;P/&amp;N&amp;R&amp;"Times New Roman,Standard"&amp;D</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35"/>
  <sheetViews>
    <sheetView zoomScaleNormal="100" workbookViewId="0"/>
  </sheetViews>
  <sheetFormatPr baseColWidth="10" defaultColWidth="11.42578125" defaultRowHeight="15.95" customHeight="1" x14ac:dyDescent="0.2"/>
  <cols>
    <col min="1" max="1" width="14.5703125" style="33" customWidth="1"/>
    <col min="2" max="2" width="6.28515625" style="33" customWidth="1"/>
    <col min="3" max="3" width="20.7109375" style="33" bestFit="1" customWidth="1"/>
    <col min="4" max="4" width="14.28515625" style="33" bestFit="1" customWidth="1"/>
    <col min="5" max="5" width="31.140625" style="33" bestFit="1" customWidth="1"/>
    <col min="6" max="6" width="21.42578125" style="33" bestFit="1" customWidth="1"/>
    <col min="7" max="7" width="31" style="33" bestFit="1" customWidth="1"/>
    <col min="8" max="9" width="10.5703125" style="33" customWidth="1"/>
    <col min="10" max="16384" width="11.42578125" style="33"/>
  </cols>
  <sheetData>
    <row r="1" spans="1:9" s="31" customFormat="1" ht="18" customHeight="1" x14ac:dyDescent="0.2">
      <c r="A1" s="30" t="s">
        <v>463</v>
      </c>
      <c r="B1" s="30"/>
      <c r="C1" s="30"/>
      <c r="D1" s="30"/>
      <c r="E1" s="30"/>
      <c r="F1" s="30"/>
      <c r="G1" s="30"/>
      <c r="H1" s="30"/>
      <c r="I1" s="30"/>
    </row>
    <row r="2" spans="1:9" ht="15.95" customHeight="1" x14ac:dyDescent="0.2">
      <c r="A2" s="32"/>
      <c r="B2" s="32"/>
      <c r="C2" s="32"/>
      <c r="D2" s="32"/>
      <c r="E2" s="32"/>
      <c r="F2" s="32"/>
      <c r="G2" s="32"/>
      <c r="H2" s="32"/>
      <c r="I2" s="32"/>
    </row>
    <row r="3" spans="1:9" s="15" customFormat="1" ht="15.95" customHeight="1" x14ac:dyDescent="0.2">
      <c r="A3" s="25" t="s">
        <v>371</v>
      </c>
      <c r="B3" s="14"/>
      <c r="C3" s="14"/>
      <c r="D3" s="14"/>
      <c r="E3" s="14"/>
      <c r="F3" s="14"/>
      <c r="G3" s="14"/>
      <c r="H3" s="14"/>
      <c r="I3" s="14"/>
    </row>
    <row r="4" spans="1:9" ht="15.95" customHeight="1" x14ac:dyDescent="0.2">
      <c r="A4" s="32"/>
      <c r="B4" s="32"/>
      <c r="C4" s="32"/>
      <c r="D4" s="32"/>
      <c r="E4" s="32"/>
      <c r="F4" s="32"/>
      <c r="G4" s="32"/>
      <c r="H4" s="32"/>
      <c r="I4" s="32"/>
    </row>
    <row r="5" spans="1:9" ht="15.95" customHeight="1" x14ac:dyDescent="0.2">
      <c r="A5" s="33" t="s">
        <v>103</v>
      </c>
    </row>
    <row r="6" spans="1:9" ht="15.95" customHeight="1" x14ac:dyDescent="0.2">
      <c r="A6" s="26"/>
      <c r="D6" s="12"/>
      <c r="E6" s="12"/>
      <c r="F6" s="12"/>
      <c r="G6" s="12"/>
      <c r="H6" s="12"/>
      <c r="I6" s="12"/>
    </row>
    <row r="7" spans="1:9" ht="15.95" customHeight="1" x14ac:dyDescent="0.2">
      <c r="A7" s="35"/>
      <c r="B7" s="36" t="s">
        <v>0</v>
      </c>
      <c r="C7" s="36" t="s">
        <v>147</v>
      </c>
      <c r="D7" s="36" t="s">
        <v>148</v>
      </c>
      <c r="E7" s="36" t="s">
        <v>149</v>
      </c>
      <c r="F7" s="36" t="s">
        <v>150</v>
      </c>
      <c r="G7" s="32"/>
      <c r="H7" s="32"/>
      <c r="I7" s="32"/>
    </row>
    <row r="8" spans="1:9" ht="15.95" customHeight="1" x14ac:dyDescent="0.2">
      <c r="A8" s="29" t="s">
        <v>3</v>
      </c>
      <c r="B8" s="39">
        <v>285</v>
      </c>
      <c r="C8" s="24">
        <v>48</v>
      </c>
      <c r="D8" s="24">
        <v>76</v>
      </c>
      <c r="E8" s="24">
        <v>134</v>
      </c>
      <c r="F8" s="24">
        <v>27</v>
      </c>
      <c r="G8" s="24"/>
      <c r="H8" s="24"/>
      <c r="I8" s="24"/>
    </row>
    <row r="9" spans="1:9" ht="15.95" customHeight="1" x14ac:dyDescent="0.2">
      <c r="A9" s="11" t="s">
        <v>132</v>
      </c>
      <c r="B9" s="38">
        <v>0</v>
      </c>
      <c r="C9" s="24">
        <v>0</v>
      </c>
      <c r="D9" s="24">
        <v>0</v>
      </c>
      <c r="E9" s="24">
        <v>0</v>
      </c>
      <c r="F9" s="24">
        <v>0</v>
      </c>
      <c r="G9" s="24"/>
      <c r="H9" s="24"/>
      <c r="I9" s="24"/>
    </row>
    <row r="10" spans="1:9" ht="15.95" customHeight="1" x14ac:dyDescent="0.2">
      <c r="A10" s="11" t="s">
        <v>113</v>
      </c>
      <c r="B10" s="38">
        <v>24</v>
      </c>
      <c r="C10" s="24">
        <v>1</v>
      </c>
      <c r="D10" s="24">
        <v>0</v>
      </c>
      <c r="E10" s="24">
        <v>21</v>
      </c>
      <c r="F10" s="24">
        <v>2</v>
      </c>
      <c r="G10" s="24"/>
      <c r="H10" s="24"/>
      <c r="I10" s="24"/>
    </row>
    <row r="11" spans="1:9" ht="15.95" customHeight="1" x14ac:dyDescent="0.2">
      <c r="A11" s="11" t="s">
        <v>114</v>
      </c>
      <c r="B11" s="38">
        <v>0</v>
      </c>
      <c r="C11" s="24">
        <v>0</v>
      </c>
      <c r="D11" s="24">
        <v>0</v>
      </c>
      <c r="E11" s="24">
        <v>0</v>
      </c>
      <c r="F11" s="24">
        <v>0</v>
      </c>
      <c r="G11" s="24"/>
      <c r="H11" s="24"/>
      <c r="I11" s="24"/>
    </row>
    <row r="12" spans="1:9" ht="15.95" customHeight="1" x14ac:dyDescent="0.2">
      <c r="A12" s="29" t="s">
        <v>115</v>
      </c>
      <c r="B12" s="38">
        <v>100</v>
      </c>
      <c r="C12" s="24">
        <v>10</v>
      </c>
      <c r="D12" s="24">
        <v>38</v>
      </c>
      <c r="E12" s="24">
        <v>42</v>
      </c>
      <c r="F12" s="24">
        <v>10</v>
      </c>
      <c r="G12" s="24"/>
      <c r="H12" s="24"/>
      <c r="I12" s="24"/>
    </row>
    <row r="13" spans="1:9" ht="15.95" customHeight="1" x14ac:dyDescent="0.2">
      <c r="A13" s="29" t="s">
        <v>116</v>
      </c>
      <c r="B13" s="38">
        <v>104</v>
      </c>
      <c r="C13" s="24">
        <v>33</v>
      </c>
      <c r="D13" s="24">
        <v>31</v>
      </c>
      <c r="E13" s="24">
        <v>37</v>
      </c>
      <c r="F13" s="24">
        <v>3</v>
      </c>
      <c r="G13" s="24"/>
      <c r="H13" s="24"/>
      <c r="I13" s="24"/>
    </row>
    <row r="14" spans="1:9" ht="15.95" customHeight="1" x14ac:dyDescent="0.2">
      <c r="A14" s="29" t="s">
        <v>117</v>
      </c>
      <c r="B14" s="38">
        <v>12</v>
      </c>
      <c r="C14" s="24">
        <v>3</v>
      </c>
      <c r="D14" s="24">
        <v>7</v>
      </c>
      <c r="E14" s="24">
        <v>1</v>
      </c>
      <c r="F14" s="24">
        <v>1</v>
      </c>
      <c r="G14" s="24"/>
      <c r="H14" s="24"/>
      <c r="I14" s="24"/>
    </row>
    <row r="15" spans="1:9" ht="15.95" customHeight="1" x14ac:dyDescent="0.2">
      <c r="A15" s="29" t="s">
        <v>118</v>
      </c>
      <c r="B15" s="38">
        <v>13</v>
      </c>
      <c r="C15" s="24">
        <v>0</v>
      </c>
      <c r="D15" s="24">
        <v>0</v>
      </c>
      <c r="E15" s="24">
        <v>8</v>
      </c>
      <c r="F15" s="24">
        <v>5</v>
      </c>
      <c r="G15" s="24"/>
      <c r="H15" s="24"/>
      <c r="I15" s="24"/>
    </row>
    <row r="16" spans="1:9" ht="15.95" customHeight="1" x14ac:dyDescent="0.2">
      <c r="A16" s="29" t="s">
        <v>119</v>
      </c>
      <c r="B16" s="38">
        <v>15</v>
      </c>
      <c r="C16" s="24">
        <v>0</v>
      </c>
      <c r="D16" s="24">
        <v>0</v>
      </c>
      <c r="E16" s="24">
        <v>12</v>
      </c>
      <c r="F16" s="24">
        <v>3</v>
      </c>
      <c r="G16" s="24"/>
      <c r="H16" s="24"/>
      <c r="I16" s="24"/>
    </row>
    <row r="17" spans="1:9" ht="15.95" customHeight="1" x14ac:dyDescent="0.2">
      <c r="A17" s="29" t="s">
        <v>120</v>
      </c>
      <c r="B17" s="38">
        <v>12</v>
      </c>
      <c r="C17" s="24">
        <v>1</v>
      </c>
      <c r="D17" s="24">
        <v>0</v>
      </c>
      <c r="E17" s="24">
        <v>11</v>
      </c>
      <c r="F17" s="24">
        <v>0</v>
      </c>
      <c r="G17" s="24"/>
      <c r="H17" s="24"/>
      <c r="I17" s="24"/>
    </row>
    <row r="18" spans="1:9" ht="15.95" customHeight="1" x14ac:dyDescent="0.2">
      <c r="A18" s="29" t="s">
        <v>121</v>
      </c>
      <c r="B18" s="38">
        <v>5</v>
      </c>
      <c r="C18" s="24">
        <v>0</v>
      </c>
      <c r="D18" s="24">
        <v>0</v>
      </c>
      <c r="E18" s="24">
        <v>2</v>
      </c>
      <c r="F18" s="24">
        <v>3</v>
      </c>
      <c r="G18" s="24"/>
      <c r="H18" s="24"/>
      <c r="I18" s="24"/>
    </row>
    <row r="19" spans="1:9" ht="15.95" customHeight="1" x14ac:dyDescent="0.2">
      <c r="A19" s="29" t="s">
        <v>4</v>
      </c>
      <c r="B19" s="38">
        <v>244</v>
      </c>
      <c r="C19" s="24">
        <v>44</v>
      </c>
      <c r="D19" s="24">
        <v>69</v>
      </c>
      <c r="E19" s="24">
        <v>106</v>
      </c>
      <c r="F19" s="24">
        <v>25</v>
      </c>
      <c r="G19" s="24"/>
      <c r="H19" s="24"/>
      <c r="I19" s="24"/>
    </row>
    <row r="20" spans="1:9" ht="15.95" customHeight="1" x14ac:dyDescent="0.2">
      <c r="A20" s="29" t="s">
        <v>5</v>
      </c>
      <c r="B20" s="38">
        <v>41</v>
      </c>
      <c r="C20" s="24">
        <v>4</v>
      </c>
      <c r="D20" s="24">
        <v>7</v>
      </c>
      <c r="E20" s="24">
        <v>28</v>
      </c>
      <c r="F20" s="24">
        <v>2</v>
      </c>
      <c r="G20" s="24"/>
      <c r="H20" s="24"/>
      <c r="I20" s="24"/>
    </row>
    <row r="21" spans="1:9" ht="15.95" customHeight="1" x14ac:dyDescent="0.2">
      <c r="A21" s="29" t="s">
        <v>6</v>
      </c>
      <c r="B21" s="38">
        <v>250</v>
      </c>
      <c r="C21" s="24">
        <v>46</v>
      </c>
      <c r="D21" s="24">
        <v>76</v>
      </c>
      <c r="E21" s="24">
        <v>108</v>
      </c>
      <c r="F21" s="24">
        <v>20</v>
      </c>
      <c r="G21" s="24"/>
      <c r="H21" s="24"/>
      <c r="I21" s="24"/>
    </row>
    <row r="22" spans="1:9" ht="15.95" customHeight="1" x14ac:dyDescent="0.2">
      <c r="A22" s="29" t="s">
        <v>7</v>
      </c>
      <c r="B22" s="38">
        <v>35</v>
      </c>
      <c r="C22" s="24">
        <v>2</v>
      </c>
      <c r="D22" s="24">
        <v>0</v>
      </c>
      <c r="E22" s="24">
        <v>26</v>
      </c>
      <c r="F22" s="24">
        <v>7</v>
      </c>
      <c r="G22" s="24"/>
      <c r="H22" s="24"/>
      <c r="I22" s="24"/>
    </row>
    <row r="23" spans="1:9" ht="15.95" customHeight="1" x14ac:dyDescent="0.2">
      <c r="A23" s="29"/>
      <c r="B23" s="24"/>
      <c r="C23" s="24"/>
      <c r="D23" s="24"/>
      <c r="E23" s="24"/>
      <c r="F23" s="24"/>
      <c r="G23" s="24"/>
      <c r="H23" s="24"/>
      <c r="I23" s="24"/>
    </row>
    <row r="24" spans="1:9" ht="15.95" customHeight="1" x14ac:dyDescent="0.2">
      <c r="A24" s="25" t="s">
        <v>372</v>
      </c>
      <c r="B24" s="10"/>
      <c r="C24" s="24"/>
      <c r="D24" s="24"/>
      <c r="E24" s="24"/>
      <c r="F24" s="24"/>
      <c r="G24" s="24"/>
      <c r="H24" s="24"/>
      <c r="I24" s="24"/>
    </row>
    <row r="25" spans="1:9" ht="15.95" customHeight="1" x14ac:dyDescent="0.2">
      <c r="A25" s="29"/>
      <c r="B25" s="24"/>
      <c r="C25" s="24"/>
      <c r="D25" s="24"/>
      <c r="E25" s="24"/>
      <c r="F25" s="24"/>
      <c r="G25" s="24"/>
      <c r="H25" s="24"/>
      <c r="I25" s="24"/>
    </row>
    <row r="26" spans="1:9" ht="15.95" customHeight="1" x14ac:dyDescent="0.2">
      <c r="A26" s="32" t="s">
        <v>109</v>
      </c>
      <c r="B26" s="24"/>
      <c r="C26" s="24"/>
      <c r="D26" s="24"/>
      <c r="E26" s="24"/>
      <c r="F26" s="24"/>
      <c r="G26" s="24"/>
      <c r="H26" s="24"/>
      <c r="I26" s="24"/>
    </row>
    <row r="27" spans="1:9" ht="15.95" customHeight="1" x14ac:dyDescent="0.2">
      <c r="A27" s="114" t="s">
        <v>503</v>
      </c>
      <c r="B27" s="24"/>
      <c r="C27" s="24"/>
      <c r="D27" s="24"/>
      <c r="E27" s="24"/>
      <c r="F27" s="24"/>
      <c r="G27" s="24"/>
      <c r="H27" s="24"/>
      <c r="I27" s="24"/>
    </row>
    <row r="28" spans="1:9" ht="15.95" customHeight="1" x14ac:dyDescent="0.2">
      <c r="A28" s="29"/>
      <c r="B28" s="24"/>
      <c r="C28" s="24"/>
      <c r="D28" s="24"/>
      <c r="E28" s="24"/>
      <c r="F28" s="24"/>
      <c r="G28" s="24"/>
      <c r="H28" s="24"/>
      <c r="I28" s="24"/>
    </row>
    <row r="29" spans="1:9" ht="15.95" customHeight="1" x14ac:dyDescent="0.2">
      <c r="A29" s="29"/>
      <c r="B29" s="24"/>
      <c r="C29" s="24"/>
      <c r="D29" s="24"/>
      <c r="E29" s="24"/>
      <c r="F29" s="24"/>
      <c r="G29" s="24"/>
      <c r="H29" s="24"/>
      <c r="I29" s="24"/>
    </row>
    <row r="30" spans="1:9" ht="15.95" customHeight="1" x14ac:dyDescent="0.2">
      <c r="A30" s="29"/>
      <c r="B30" s="24"/>
      <c r="C30" s="24"/>
      <c r="D30" s="24"/>
      <c r="E30" s="24"/>
      <c r="F30" s="24"/>
      <c r="G30" s="24"/>
      <c r="H30" s="24"/>
      <c r="I30" s="24"/>
    </row>
    <row r="31" spans="1:9" ht="15.95" customHeight="1" x14ac:dyDescent="0.2">
      <c r="A31" s="29"/>
      <c r="B31" s="24"/>
      <c r="C31" s="24"/>
      <c r="D31" s="24"/>
      <c r="E31" s="24"/>
      <c r="F31" s="24"/>
      <c r="G31" s="24"/>
      <c r="H31" s="24"/>
      <c r="I31" s="24"/>
    </row>
    <row r="32" spans="1:9" ht="15.95" customHeight="1" x14ac:dyDescent="0.2">
      <c r="A32" s="29"/>
      <c r="B32" s="24"/>
      <c r="C32" s="24"/>
      <c r="D32" s="24"/>
      <c r="E32" s="24"/>
      <c r="F32" s="24"/>
      <c r="G32" s="24"/>
      <c r="H32" s="24"/>
      <c r="I32" s="24"/>
    </row>
    <row r="33" spans="1:9" ht="15.95" customHeight="1" x14ac:dyDescent="0.2">
      <c r="A33" s="34"/>
      <c r="B33" s="34"/>
      <c r="C33" s="34"/>
      <c r="D33" s="34"/>
      <c r="E33" s="34"/>
      <c r="F33" s="34"/>
      <c r="G33" s="34"/>
      <c r="H33" s="34"/>
      <c r="I33" s="34"/>
    </row>
    <row r="34" spans="1:9" s="17" customFormat="1" ht="15.95" customHeight="1" x14ac:dyDescent="0.2">
      <c r="A34" s="47"/>
      <c r="B34" s="33"/>
      <c r="C34" s="19"/>
      <c r="D34" s="19"/>
      <c r="E34" s="19"/>
      <c r="F34" s="19"/>
      <c r="G34" s="19"/>
      <c r="H34" s="19"/>
      <c r="I34" s="19"/>
    </row>
    <row r="35" spans="1:9" ht="15.95" customHeight="1" x14ac:dyDescent="0.2">
      <c r="A35" s="29"/>
      <c r="B35" s="28"/>
      <c r="C35" s="24"/>
    </row>
  </sheetData>
  <phoneticPr fontId="5" type="noConversion"/>
  <hyperlinks>
    <hyperlink ref="A24" location="Metadaten!A1" display="&lt;&lt;&lt; Metadaten" xr:uid="{4622F2E9-0F61-4E5E-80D0-7D5692519107}"/>
    <hyperlink ref="A3" location="Inhalt!A1" display="&lt;&lt;&lt; Inhalt" xr:uid="{C39365E4-39D3-4E12-A70F-4349FCE919CB}"/>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1 Anerkannte Landwirtschaftsbetriebe</oddHeader>
    <oddFooter>&amp;L&amp;"Times New Roman,Standard"&amp;4&amp;Z&amp;F &amp;A&amp;C&amp;"Times New Roman,Standard"&amp;P/&amp;N&amp;R&amp;"Times New Roman,Standard"&amp;D</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35"/>
  <sheetViews>
    <sheetView zoomScaleNormal="100" workbookViewId="0"/>
  </sheetViews>
  <sheetFormatPr baseColWidth="10" defaultColWidth="11.42578125" defaultRowHeight="15.95" customHeight="1" x14ac:dyDescent="0.2"/>
  <cols>
    <col min="1" max="1" width="14.5703125" style="33" customWidth="1"/>
    <col min="2" max="2" width="6.28515625" style="33" customWidth="1"/>
    <col min="3" max="3" width="5.85546875" style="33" bestFit="1" customWidth="1"/>
    <col min="4" max="4" width="24.5703125" style="33" bestFit="1" customWidth="1"/>
    <col min="5" max="5" width="10.5703125" style="33" bestFit="1" customWidth="1"/>
    <col min="6" max="6" width="9" style="33" bestFit="1" customWidth="1"/>
    <col min="7" max="8" width="10.28515625" style="33" customWidth="1"/>
    <col min="9" max="9" width="10.5703125" style="33" customWidth="1"/>
    <col min="10" max="16384" width="11.42578125" style="33"/>
  </cols>
  <sheetData>
    <row r="1" spans="1:9" s="31" customFormat="1" ht="18" customHeight="1" x14ac:dyDescent="0.2">
      <c r="A1" s="30" t="s">
        <v>464</v>
      </c>
      <c r="B1" s="30"/>
      <c r="C1" s="30"/>
      <c r="D1" s="30"/>
      <c r="E1" s="30"/>
      <c r="F1" s="30"/>
      <c r="G1" s="30"/>
      <c r="H1" s="30"/>
      <c r="I1" s="30"/>
    </row>
    <row r="2" spans="1:9" ht="15.95" customHeight="1" x14ac:dyDescent="0.2">
      <c r="A2" s="32"/>
      <c r="B2" s="32"/>
      <c r="C2" s="32"/>
      <c r="D2" s="32"/>
      <c r="E2" s="32"/>
      <c r="F2" s="32"/>
      <c r="G2" s="32"/>
      <c r="H2" s="32"/>
      <c r="I2" s="32"/>
    </row>
    <row r="3" spans="1:9" s="15" customFormat="1" ht="15.95" customHeight="1" x14ac:dyDescent="0.2">
      <c r="A3" s="25" t="s">
        <v>371</v>
      </c>
      <c r="B3" s="14"/>
      <c r="C3" s="14"/>
      <c r="D3" s="14"/>
      <c r="E3" s="14"/>
      <c r="F3" s="14"/>
      <c r="G3" s="14"/>
      <c r="H3" s="14"/>
      <c r="I3" s="14"/>
    </row>
    <row r="4" spans="1:9" ht="15.95" customHeight="1" x14ac:dyDescent="0.2">
      <c r="A4" s="32"/>
      <c r="B4" s="32"/>
      <c r="C4" s="32"/>
      <c r="D4" s="32"/>
      <c r="E4" s="32"/>
      <c r="F4" s="32"/>
      <c r="G4" s="32"/>
      <c r="H4" s="32"/>
      <c r="I4" s="32"/>
    </row>
    <row r="5" spans="1:9" ht="15.95" customHeight="1" x14ac:dyDescent="0.2">
      <c r="A5" s="33" t="s">
        <v>104</v>
      </c>
    </row>
    <row r="6" spans="1:9" ht="15.95" customHeight="1" x14ac:dyDescent="0.2">
      <c r="A6" s="26"/>
      <c r="D6" s="12"/>
      <c r="E6" s="12"/>
      <c r="F6" s="12"/>
      <c r="G6" s="12"/>
      <c r="H6" s="12"/>
      <c r="I6" s="12"/>
    </row>
    <row r="7" spans="1:9" ht="15.95" customHeight="1" x14ac:dyDescent="0.2">
      <c r="A7" s="35"/>
      <c r="B7" s="36" t="s">
        <v>0</v>
      </c>
      <c r="C7" s="36" t="s">
        <v>75</v>
      </c>
      <c r="D7" s="36" t="s">
        <v>151</v>
      </c>
      <c r="E7" s="36" t="s">
        <v>76</v>
      </c>
      <c r="F7" s="36" t="s">
        <v>77</v>
      </c>
      <c r="G7" s="32"/>
      <c r="H7" s="32"/>
      <c r="I7" s="32"/>
    </row>
    <row r="8" spans="1:9" ht="15.95" customHeight="1" x14ac:dyDescent="0.2">
      <c r="A8" s="29" t="s">
        <v>3</v>
      </c>
      <c r="B8" s="39">
        <v>1481</v>
      </c>
      <c r="C8" s="24">
        <v>363</v>
      </c>
      <c r="D8" s="24">
        <v>1017</v>
      </c>
      <c r="E8" s="24">
        <v>99</v>
      </c>
      <c r="F8" s="24">
        <v>2</v>
      </c>
      <c r="G8" s="24"/>
      <c r="H8" s="24"/>
      <c r="I8" s="24"/>
    </row>
    <row r="9" spans="1:9" ht="15.95" customHeight="1" x14ac:dyDescent="0.2">
      <c r="A9" s="11" t="s">
        <v>132</v>
      </c>
      <c r="B9" s="38">
        <v>0</v>
      </c>
      <c r="C9" s="24">
        <v>0</v>
      </c>
      <c r="D9" s="24">
        <v>0</v>
      </c>
      <c r="E9" s="24">
        <v>0</v>
      </c>
      <c r="F9" s="24">
        <v>0</v>
      </c>
      <c r="G9" s="24"/>
      <c r="H9" s="24"/>
      <c r="I9" s="24"/>
    </row>
    <row r="10" spans="1:9" ht="15.95" customHeight="1" x14ac:dyDescent="0.2">
      <c r="A10" s="11" t="s">
        <v>113</v>
      </c>
      <c r="B10" s="38">
        <v>1124</v>
      </c>
      <c r="C10" s="24">
        <v>363</v>
      </c>
      <c r="D10" s="24">
        <v>662</v>
      </c>
      <c r="E10" s="24">
        <v>97</v>
      </c>
      <c r="F10" s="24">
        <v>2</v>
      </c>
      <c r="G10" s="24"/>
      <c r="H10" s="24"/>
      <c r="I10" s="24"/>
    </row>
    <row r="11" spans="1:9" ht="15.95" customHeight="1" x14ac:dyDescent="0.2">
      <c r="A11" s="11" t="s">
        <v>114</v>
      </c>
      <c r="B11" s="38">
        <v>0</v>
      </c>
      <c r="C11" s="24">
        <v>0</v>
      </c>
      <c r="D11" s="24">
        <v>0</v>
      </c>
      <c r="E11" s="24">
        <v>0</v>
      </c>
      <c r="F11" s="24">
        <v>0</v>
      </c>
      <c r="G11" s="24"/>
      <c r="H11" s="24"/>
      <c r="I11" s="24"/>
    </row>
    <row r="12" spans="1:9" ht="15.95" customHeight="1" x14ac:dyDescent="0.2">
      <c r="A12" s="29" t="s">
        <v>115</v>
      </c>
      <c r="B12" s="38">
        <v>0</v>
      </c>
      <c r="C12" s="24">
        <v>0</v>
      </c>
      <c r="D12" s="24">
        <v>0</v>
      </c>
      <c r="E12" s="24">
        <v>0</v>
      </c>
      <c r="F12" s="24">
        <v>0</v>
      </c>
      <c r="G12" s="24"/>
      <c r="H12" s="24"/>
      <c r="I12" s="24"/>
    </row>
    <row r="13" spans="1:9" ht="15.95" customHeight="1" x14ac:dyDescent="0.2">
      <c r="A13" s="29" t="s">
        <v>116</v>
      </c>
      <c r="B13" s="38">
        <v>0</v>
      </c>
      <c r="C13" s="24">
        <v>0</v>
      </c>
      <c r="D13" s="24">
        <v>0</v>
      </c>
      <c r="E13" s="24">
        <v>0</v>
      </c>
      <c r="F13" s="24">
        <v>0</v>
      </c>
      <c r="G13" s="24"/>
      <c r="H13" s="24"/>
      <c r="I13" s="24"/>
    </row>
    <row r="14" spans="1:9" ht="15.95" customHeight="1" x14ac:dyDescent="0.2">
      <c r="A14" s="29" t="s">
        <v>117</v>
      </c>
      <c r="B14" s="38">
        <v>0</v>
      </c>
      <c r="C14" s="24">
        <v>0</v>
      </c>
      <c r="D14" s="24">
        <v>0</v>
      </c>
      <c r="E14" s="24">
        <v>0</v>
      </c>
      <c r="F14" s="24">
        <v>0</v>
      </c>
      <c r="G14" s="24"/>
      <c r="H14" s="24"/>
      <c r="I14" s="24"/>
    </row>
    <row r="15" spans="1:9" ht="15.95" customHeight="1" x14ac:dyDescent="0.2">
      <c r="A15" s="29" t="s">
        <v>118</v>
      </c>
      <c r="B15" s="38">
        <v>235</v>
      </c>
      <c r="C15" s="24">
        <v>0</v>
      </c>
      <c r="D15" s="24">
        <v>233</v>
      </c>
      <c r="E15" s="24">
        <v>2</v>
      </c>
      <c r="F15" s="24">
        <v>0</v>
      </c>
      <c r="G15" s="24"/>
      <c r="H15" s="24"/>
      <c r="I15" s="24"/>
    </row>
    <row r="16" spans="1:9" ht="15.95" customHeight="1" x14ac:dyDescent="0.2">
      <c r="A16" s="29" t="s">
        <v>119</v>
      </c>
      <c r="B16" s="38">
        <v>0</v>
      </c>
      <c r="C16" s="24">
        <v>0</v>
      </c>
      <c r="D16" s="24">
        <v>0</v>
      </c>
      <c r="E16" s="24">
        <v>0</v>
      </c>
      <c r="F16" s="24">
        <v>0</v>
      </c>
      <c r="G16" s="24"/>
      <c r="H16" s="24"/>
      <c r="I16" s="24"/>
    </row>
    <row r="17" spans="1:9" ht="15.95" customHeight="1" x14ac:dyDescent="0.2">
      <c r="A17" s="29" t="s">
        <v>120</v>
      </c>
      <c r="B17" s="38">
        <v>2</v>
      </c>
      <c r="C17" s="24">
        <v>0</v>
      </c>
      <c r="D17" s="24">
        <v>2</v>
      </c>
      <c r="E17" s="24">
        <v>0</v>
      </c>
      <c r="F17" s="24">
        <v>0</v>
      </c>
      <c r="G17" s="24"/>
      <c r="H17" s="24"/>
      <c r="I17" s="24"/>
    </row>
    <row r="18" spans="1:9" ht="15.95" customHeight="1" x14ac:dyDescent="0.2">
      <c r="A18" s="29" t="s">
        <v>121</v>
      </c>
      <c r="B18" s="38">
        <v>120</v>
      </c>
      <c r="C18" s="24">
        <v>0</v>
      </c>
      <c r="D18" s="24">
        <v>120</v>
      </c>
      <c r="E18" s="24">
        <v>0</v>
      </c>
      <c r="F18" s="24">
        <v>0</v>
      </c>
      <c r="G18" s="24"/>
      <c r="H18" s="24"/>
      <c r="I18" s="24"/>
    </row>
    <row r="19" spans="1:9" ht="15.95" customHeight="1" x14ac:dyDescent="0.2">
      <c r="A19" s="29" t="s">
        <v>4</v>
      </c>
      <c r="B19" s="38">
        <v>1481</v>
      </c>
      <c r="C19" s="24">
        <v>363</v>
      </c>
      <c r="D19" s="24">
        <v>1017</v>
      </c>
      <c r="E19" s="24">
        <v>99</v>
      </c>
      <c r="F19" s="24">
        <v>2</v>
      </c>
      <c r="G19" s="24"/>
      <c r="H19" s="24"/>
      <c r="I19" s="24"/>
    </row>
    <row r="20" spans="1:9" ht="15.95" customHeight="1" x14ac:dyDescent="0.2">
      <c r="A20" s="29" t="s">
        <v>5</v>
      </c>
      <c r="B20" s="38">
        <v>0</v>
      </c>
      <c r="C20" s="24">
        <v>0</v>
      </c>
      <c r="D20" s="24">
        <v>0</v>
      </c>
      <c r="E20" s="24">
        <v>0</v>
      </c>
      <c r="F20" s="24">
        <v>0</v>
      </c>
      <c r="G20" s="24"/>
      <c r="H20" s="24"/>
      <c r="I20" s="24"/>
    </row>
    <row r="21" spans="1:9" ht="15.95" customHeight="1" x14ac:dyDescent="0.2">
      <c r="A21" s="29" t="s">
        <v>6</v>
      </c>
      <c r="B21" s="38">
        <v>1479</v>
      </c>
      <c r="C21" s="24">
        <v>363</v>
      </c>
      <c r="D21" s="24">
        <v>1017</v>
      </c>
      <c r="E21" s="24">
        <v>97</v>
      </c>
      <c r="F21" s="24">
        <v>2</v>
      </c>
      <c r="G21" s="24"/>
      <c r="H21" s="24"/>
      <c r="I21" s="24"/>
    </row>
    <row r="22" spans="1:9" ht="15.95" customHeight="1" x14ac:dyDescent="0.2">
      <c r="A22" s="29" t="s">
        <v>7</v>
      </c>
      <c r="B22" s="38">
        <v>2</v>
      </c>
      <c r="C22" s="24">
        <v>0</v>
      </c>
      <c r="D22" s="24">
        <v>0</v>
      </c>
      <c r="E22" s="24">
        <v>2</v>
      </c>
      <c r="F22" s="24">
        <v>0</v>
      </c>
      <c r="G22" s="24"/>
      <c r="H22" s="24"/>
      <c r="I22" s="24"/>
    </row>
    <row r="23" spans="1:9" ht="15.95" customHeight="1" x14ac:dyDescent="0.2">
      <c r="A23" s="29"/>
      <c r="B23" s="24"/>
      <c r="C23" s="24"/>
      <c r="D23" s="24"/>
      <c r="E23" s="24"/>
      <c r="F23" s="24"/>
      <c r="G23" s="24"/>
      <c r="H23" s="24"/>
      <c r="I23" s="24"/>
    </row>
    <row r="24" spans="1:9" ht="15.95" customHeight="1" x14ac:dyDescent="0.2">
      <c r="A24" s="25" t="s">
        <v>372</v>
      </c>
      <c r="B24" s="10"/>
      <c r="C24" s="24"/>
      <c r="D24" s="24"/>
      <c r="E24" s="24"/>
      <c r="F24" s="24"/>
      <c r="G24" s="24"/>
      <c r="H24" s="24"/>
      <c r="I24" s="24"/>
    </row>
    <row r="25" spans="1:9" ht="15.95" customHeight="1" x14ac:dyDescent="0.2">
      <c r="A25" s="29"/>
      <c r="B25" s="24"/>
      <c r="C25" s="24"/>
      <c r="D25" s="24"/>
      <c r="E25" s="24"/>
      <c r="F25" s="24"/>
      <c r="G25" s="24"/>
      <c r="H25" s="24"/>
      <c r="I25" s="24"/>
    </row>
    <row r="26" spans="1:9" ht="15.95" customHeight="1" x14ac:dyDescent="0.2">
      <c r="A26" s="32" t="s">
        <v>109</v>
      </c>
      <c r="B26" s="24"/>
      <c r="C26" s="24"/>
      <c r="D26" s="24"/>
      <c r="E26" s="24"/>
      <c r="F26" s="24"/>
      <c r="G26" s="24"/>
      <c r="H26" s="24"/>
      <c r="I26" s="24"/>
    </row>
    <row r="27" spans="1:9" ht="15.95" customHeight="1" x14ac:dyDescent="0.2">
      <c r="A27" s="114" t="s">
        <v>503</v>
      </c>
      <c r="B27" s="24"/>
      <c r="C27" s="24"/>
      <c r="D27" s="24"/>
      <c r="E27" s="24"/>
      <c r="F27" s="24"/>
      <c r="G27" s="24"/>
      <c r="H27" s="24"/>
      <c r="I27" s="24"/>
    </row>
    <row r="28" spans="1:9" ht="15.95" customHeight="1" x14ac:dyDescent="0.2">
      <c r="A28" s="29"/>
      <c r="B28" s="24"/>
      <c r="C28" s="24"/>
      <c r="D28" s="24"/>
      <c r="E28" s="24"/>
      <c r="F28" s="24"/>
      <c r="G28" s="24"/>
      <c r="H28" s="24"/>
      <c r="I28" s="24"/>
    </row>
    <row r="29" spans="1:9" ht="15.95" customHeight="1" x14ac:dyDescent="0.2">
      <c r="A29" s="29"/>
      <c r="B29" s="24"/>
      <c r="C29" s="24"/>
      <c r="D29" s="24"/>
      <c r="E29" s="24"/>
      <c r="F29" s="24"/>
      <c r="G29" s="24"/>
      <c r="H29" s="24"/>
      <c r="I29" s="24"/>
    </row>
    <row r="30" spans="1:9" ht="15.95" customHeight="1" x14ac:dyDescent="0.2">
      <c r="A30" s="29"/>
      <c r="B30" s="24"/>
      <c r="C30" s="24"/>
      <c r="D30" s="24"/>
      <c r="E30" s="24"/>
      <c r="F30" s="24"/>
      <c r="G30" s="24"/>
      <c r="H30" s="24"/>
      <c r="I30" s="24"/>
    </row>
    <row r="31" spans="1:9" ht="15.95" customHeight="1" x14ac:dyDescent="0.2">
      <c r="A31" s="29"/>
      <c r="B31" s="24"/>
      <c r="C31" s="24"/>
      <c r="D31" s="24"/>
      <c r="E31" s="24"/>
      <c r="F31" s="24"/>
      <c r="G31" s="24"/>
      <c r="H31" s="24"/>
      <c r="I31" s="24"/>
    </row>
    <row r="32" spans="1:9" ht="15.95" customHeight="1" x14ac:dyDescent="0.2">
      <c r="A32" s="29"/>
      <c r="B32" s="24"/>
      <c r="C32" s="24"/>
      <c r="D32" s="24"/>
      <c r="E32" s="24"/>
      <c r="F32" s="24"/>
      <c r="G32" s="24"/>
      <c r="H32" s="24"/>
      <c r="I32" s="24"/>
    </row>
    <row r="33" spans="1:9" ht="15.95" customHeight="1" x14ac:dyDescent="0.2">
      <c r="A33" s="34"/>
      <c r="B33" s="34"/>
      <c r="C33" s="34"/>
      <c r="D33" s="34"/>
      <c r="E33" s="34"/>
      <c r="F33" s="34"/>
      <c r="G33" s="34"/>
      <c r="H33" s="34"/>
      <c r="I33" s="34"/>
    </row>
    <row r="34" spans="1:9" s="17" customFormat="1" ht="15.95" customHeight="1" x14ac:dyDescent="0.2">
      <c r="A34" s="47"/>
      <c r="B34" s="33"/>
      <c r="C34" s="19"/>
      <c r="D34" s="19"/>
      <c r="E34" s="19"/>
      <c r="F34" s="19"/>
      <c r="G34" s="19"/>
      <c r="H34" s="19"/>
      <c r="I34" s="19"/>
    </row>
    <row r="35" spans="1:9" ht="15.95" customHeight="1" x14ac:dyDescent="0.2">
      <c r="A35" s="29"/>
      <c r="B35" s="28"/>
      <c r="C35" s="24"/>
    </row>
  </sheetData>
  <phoneticPr fontId="5" type="noConversion"/>
  <hyperlinks>
    <hyperlink ref="A3" location="Inhalt!A1" display="&lt;&lt;&lt; Inhalt" xr:uid="{4A13316F-E122-48CA-8404-8C20D12C282F}"/>
    <hyperlink ref="A24" location="Metadaten!A1" display="&lt;&lt;&lt; Metadaten" xr:uid="{15475568-2A18-4433-9033-43D0ED8A03AD}"/>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1 Anerkannte Landwirtschaftsbetriebe</oddHeader>
    <oddFooter>&amp;L&amp;"Times New Roman,Standard"&amp;4&amp;Z&amp;F &amp;A&amp;C&amp;"Times New Roman,Standard"&amp;P/&amp;N&amp;R&amp;"Times New Roman,Standard"&amp;D</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35"/>
  <sheetViews>
    <sheetView zoomScaleNormal="100" workbookViewId="0"/>
  </sheetViews>
  <sheetFormatPr baseColWidth="10" defaultColWidth="11.42578125" defaultRowHeight="15.95" customHeight="1" x14ac:dyDescent="0.2"/>
  <cols>
    <col min="1" max="1" width="14.5703125" style="33" customWidth="1"/>
    <col min="2" max="2" width="6.42578125" style="33" bestFit="1" customWidth="1"/>
    <col min="3" max="3" width="10.7109375" style="33" bestFit="1" customWidth="1"/>
    <col min="4" max="4" width="28.7109375" style="33" bestFit="1" customWidth="1"/>
    <col min="5" max="5" width="20.85546875" style="33" bestFit="1" customWidth="1"/>
    <col min="6" max="6" width="20.7109375" style="33" bestFit="1" customWidth="1"/>
    <col min="7" max="8" width="10.28515625" style="33" customWidth="1"/>
    <col min="9" max="9" width="10.5703125" style="33" customWidth="1"/>
    <col min="10" max="16384" width="11.42578125" style="33"/>
  </cols>
  <sheetData>
    <row r="1" spans="1:9" s="31" customFormat="1" ht="18" customHeight="1" x14ac:dyDescent="0.2">
      <c r="A1" s="30" t="s">
        <v>465</v>
      </c>
      <c r="B1" s="30"/>
      <c r="C1" s="30"/>
      <c r="D1" s="30"/>
      <c r="E1" s="30"/>
      <c r="F1" s="30"/>
      <c r="G1" s="30"/>
      <c r="H1" s="30"/>
      <c r="I1" s="30"/>
    </row>
    <row r="2" spans="1:9" ht="15.95" customHeight="1" x14ac:dyDescent="0.2">
      <c r="A2" s="32"/>
      <c r="B2" s="32"/>
      <c r="C2" s="32"/>
      <c r="D2" s="32"/>
      <c r="E2" s="32"/>
      <c r="F2" s="32"/>
      <c r="G2" s="32"/>
      <c r="H2" s="32"/>
      <c r="I2" s="32"/>
    </row>
    <row r="3" spans="1:9" s="15" customFormat="1" ht="15.95" customHeight="1" x14ac:dyDescent="0.2">
      <c r="A3" s="25" t="s">
        <v>371</v>
      </c>
      <c r="B3" s="14"/>
      <c r="C3" s="14"/>
      <c r="D3" s="14"/>
      <c r="E3" s="14"/>
      <c r="F3" s="14"/>
      <c r="G3" s="14"/>
      <c r="H3" s="14"/>
      <c r="I3" s="14"/>
    </row>
    <row r="4" spans="1:9" ht="15.95" customHeight="1" x14ac:dyDescent="0.2">
      <c r="A4" s="32"/>
      <c r="B4" s="32"/>
      <c r="C4" s="32"/>
      <c r="D4" s="32"/>
      <c r="E4" s="32"/>
      <c r="F4" s="32"/>
      <c r="G4" s="32"/>
      <c r="H4" s="32"/>
      <c r="I4" s="32"/>
    </row>
    <row r="5" spans="1:9" ht="15.95" customHeight="1" x14ac:dyDescent="0.2">
      <c r="A5" s="33" t="s">
        <v>105</v>
      </c>
    </row>
    <row r="6" spans="1:9" ht="15.95" customHeight="1" x14ac:dyDescent="0.2">
      <c r="A6" s="26"/>
      <c r="D6" s="12"/>
      <c r="E6" s="12"/>
      <c r="F6" s="12"/>
      <c r="G6" s="12"/>
      <c r="H6" s="12"/>
      <c r="I6" s="12"/>
    </row>
    <row r="7" spans="1:9" ht="15.95" customHeight="1" x14ac:dyDescent="0.2">
      <c r="A7" s="35"/>
      <c r="B7" s="36" t="s">
        <v>0</v>
      </c>
      <c r="C7" s="36" t="s">
        <v>78</v>
      </c>
      <c r="D7" s="36" t="s">
        <v>174</v>
      </c>
      <c r="E7" s="36" t="s">
        <v>152</v>
      </c>
      <c r="F7" s="36" t="s">
        <v>153</v>
      </c>
      <c r="G7" s="32"/>
      <c r="H7" s="32"/>
      <c r="I7" s="32"/>
    </row>
    <row r="8" spans="1:9" ht="15.95" customHeight="1" x14ac:dyDescent="0.2">
      <c r="A8" s="29" t="s">
        <v>3</v>
      </c>
      <c r="B8" s="39">
        <v>19217</v>
      </c>
      <c r="C8" s="24">
        <v>19119</v>
      </c>
      <c r="D8" s="24">
        <v>36</v>
      </c>
      <c r="E8" s="24">
        <v>60</v>
      </c>
      <c r="F8" s="24">
        <v>2</v>
      </c>
      <c r="G8" s="24"/>
      <c r="H8" s="24"/>
      <c r="I8" s="24"/>
    </row>
    <row r="9" spans="1:9" ht="15.95" customHeight="1" x14ac:dyDescent="0.2">
      <c r="A9" s="11" t="s">
        <v>132</v>
      </c>
      <c r="B9" s="38">
        <v>0</v>
      </c>
      <c r="C9" s="24">
        <v>0</v>
      </c>
      <c r="D9" s="24">
        <v>0</v>
      </c>
      <c r="E9" s="24">
        <v>0</v>
      </c>
      <c r="F9" s="24">
        <v>0</v>
      </c>
      <c r="G9" s="24"/>
      <c r="H9" s="24"/>
      <c r="I9" s="24"/>
    </row>
    <row r="10" spans="1:9" ht="15.95" customHeight="1" x14ac:dyDescent="0.2">
      <c r="A10" s="11" t="s">
        <v>113</v>
      </c>
      <c r="B10" s="38">
        <v>2</v>
      </c>
      <c r="C10" s="24">
        <v>2</v>
      </c>
      <c r="D10" s="24">
        <v>0</v>
      </c>
      <c r="E10" s="24">
        <v>0</v>
      </c>
      <c r="F10" s="24">
        <v>0</v>
      </c>
      <c r="G10" s="24"/>
      <c r="H10" s="24"/>
      <c r="I10" s="24"/>
    </row>
    <row r="11" spans="1:9" ht="15.95" customHeight="1" x14ac:dyDescent="0.2">
      <c r="A11" s="11" t="s">
        <v>114</v>
      </c>
      <c r="B11" s="38">
        <v>30</v>
      </c>
      <c r="C11" s="24">
        <v>0</v>
      </c>
      <c r="D11" s="24">
        <v>30</v>
      </c>
      <c r="E11" s="24">
        <v>0</v>
      </c>
      <c r="F11" s="24">
        <v>0</v>
      </c>
      <c r="G11" s="24"/>
      <c r="H11" s="24"/>
      <c r="I11" s="24"/>
    </row>
    <row r="12" spans="1:9" ht="15.95" customHeight="1" x14ac:dyDescent="0.2">
      <c r="A12" s="29" t="s">
        <v>115</v>
      </c>
      <c r="B12" s="38">
        <v>76</v>
      </c>
      <c r="C12" s="24">
        <v>76</v>
      </c>
      <c r="D12" s="24">
        <v>0</v>
      </c>
      <c r="E12" s="24">
        <v>0</v>
      </c>
      <c r="F12" s="24">
        <v>0</v>
      </c>
      <c r="G12" s="24"/>
      <c r="H12" s="24"/>
      <c r="I12" s="24"/>
    </row>
    <row r="13" spans="1:9" ht="15.95" customHeight="1" x14ac:dyDescent="0.2">
      <c r="A13" s="29" t="s">
        <v>116</v>
      </c>
      <c r="B13" s="38">
        <v>262</v>
      </c>
      <c r="C13" s="24">
        <v>262</v>
      </c>
      <c r="D13" s="24">
        <v>0</v>
      </c>
      <c r="E13" s="24">
        <v>0</v>
      </c>
      <c r="F13" s="24">
        <v>0</v>
      </c>
      <c r="G13" s="24"/>
      <c r="H13" s="24"/>
      <c r="I13" s="24"/>
    </row>
    <row r="14" spans="1:9" ht="15.95" customHeight="1" x14ac:dyDescent="0.2">
      <c r="A14" s="29" t="s">
        <v>117</v>
      </c>
      <c r="B14" s="38">
        <v>52</v>
      </c>
      <c r="C14" s="24">
        <v>50</v>
      </c>
      <c r="D14" s="24">
        <v>0</v>
      </c>
      <c r="E14" s="24">
        <v>0</v>
      </c>
      <c r="F14" s="24">
        <v>2</v>
      </c>
      <c r="G14" s="24"/>
      <c r="H14" s="24"/>
      <c r="I14" s="24"/>
    </row>
    <row r="15" spans="1:9" ht="15.95" customHeight="1" x14ac:dyDescent="0.2">
      <c r="A15" s="29" t="s">
        <v>118</v>
      </c>
      <c r="B15" s="38">
        <v>6091</v>
      </c>
      <c r="C15" s="24">
        <v>6091</v>
      </c>
      <c r="D15" s="24">
        <v>0</v>
      </c>
      <c r="E15" s="24">
        <v>0</v>
      </c>
      <c r="F15" s="24">
        <v>0</v>
      </c>
      <c r="G15" s="24"/>
      <c r="H15" s="24"/>
      <c r="I15" s="24"/>
    </row>
    <row r="16" spans="1:9" ht="15.95" customHeight="1" x14ac:dyDescent="0.2">
      <c r="A16" s="29" t="s">
        <v>119</v>
      </c>
      <c r="B16" s="38">
        <v>3661</v>
      </c>
      <c r="C16" s="24">
        <v>3595</v>
      </c>
      <c r="D16" s="24">
        <v>6</v>
      </c>
      <c r="E16" s="24">
        <v>60</v>
      </c>
      <c r="F16" s="24">
        <v>0</v>
      </c>
      <c r="G16" s="24"/>
      <c r="H16" s="24"/>
      <c r="I16" s="24"/>
    </row>
    <row r="17" spans="1:9" ht="15.95" customHeight="1" x14ac:dyDescent="0.2">
      <c r="A17" s="29" t="s">
        <v>120</v>
      </c>
      <c r="B17" s="38">
        <v>8885</v>
      </c>
      <c r="C17" s="24">
        <v>8885</v>
      </c>
      <c r="D17" s="24">
        <v>0</v>
      </c>
      <c r="E17" s="24">
        <v>0</v>
      </c>
      <c r="F17" s="24">
        <v>0</v>
      </c>
      <c r="G17" s="24"/>
      <c r="H17" s="24"/>
      <c r="I17" s="24"/>
    </row>
    <row r="18" spans="1:9" ht="15.95" customHeight="1" x14ac:dyDescent="0.2">
      <c r="A18" s="29" t="s">
        <v>121</v>
      </c>
      <c r="B18" s="38">
        <v>158</v>
      </c>
      <c r="C18" s="24">
        <v>158</v>
      </c>
      <c r="D18" s="24">
        <v>0</v>
      </c>
      <c r="E18" s="24">
        <v>0</v>
      </c>
      <c r="F18" s="24">
        <v>0</v>
      </c>
      <c r="G18" s="24"/>
      <c r="H18" s="24"/>
      <c r="I18" s="24"/>
    </row>
    <row r="19" spans="1:9" ht="15.95" customHeight="1" x14ac:dyDescent="0.2">
      <c r="A19" s="29" t="s">
        <v>4</v>
      </c>
      <c r="B19" s="38">
        <v>18885</v>
      </c>
      <c r="C19" s="24">
        <v>18819</v>
      </c>
      <c r="D19" s="24">
        <v>6</v>
      </c>
      <c r="E19" s="24">
        <v>60</v>
      </c>
      <c r="F19" s="24">
        <v>0</v>
      </c>
      <c r="G19" s="24"/>
      <c r="H19" s="24"/>
      <c r="I19" s="24"/>
    </row>
    <row r="20" spans="1:9" ht="15.95" customHeight="1" x14ac:dyDescent="0.2">
      <c r="A20" s="29" t="s">
        <v>5</v>
      </c>
      <c r="B20" s="38">
        <v>332</v>
      </c>
      <c r="C20" s="24">
        <v>300</v>
      </c>
      <c r="D20" s="24">
        <v>30</v>
      </c>
      <c r="E20" s="24">
        <v>0</v>
      </c>
      <c r="F20" s="24">
        <v>2</v>
      </c>
      <c r="G20" s="24"/>
      <c r="H20" s="24"/>
      <c r="I20" s="24"/>
    </row>
    <row r="21" spans="1:9" ht="15.95" customHeight="1" x14ac:dyDescent="0.2">
      <c r="A21" s="29" t="s">
        <v>6</v>
      </c>
      <c r="B21" s="38">
        <v>7967</v>
      </c>
      <c r="C21" s="24">
        <v>7929</v>
      </c>
      <c r="D21" s="24">
        <v>36</v>
      </c>
      <c r="E21" s="24">
        <v>0</v>
      </c>
      <c r="F21" s="24">
        <v>2</v>
      </c>
      <c r="G21" s="24"/>
      <c r="H21" s="24"/>
      <c r="I21" s="24"/>
    </row>
    <row r="22" spans="1:9" ht="15.95" customHeight="1" x14ac:dyDescent="0.2">
      <c r="A22" s="29" t="s">
        <v>7</v>
      </c>
      <c r="B22" s="38">
        <v>11250</v>
      </c>
      <c r="C22" s="24">
        <v>11190</v>
      </c>
      <c r="D22" s="24">
        <v>0</v>
      </c>
      <c r="E22" s="24">
        <v>60</v>
      </c>
      <c r="F22" s="24">
        <v>0</v>
      </c>
      <c r="G22" s="24"/>
      <c r="H22" s="24"/>
      <c r="I22" s="24"/>
    </row>
    <row r="23" spans="1:9" ht="15.95" customHeight="1" x14ac:dyDescent="0.2">
      <c r="A23" s="29"/>
      <c r="B23" s="24"/>
      <c r="C23" s="24"/>
      <c r="D23" s="24"/>
      <c r="E23" s="24"/>
      <c r="F23" s="24"/>
      <c r="G23" s="24"/>
      <c r="H23" s="24"/>
      <c r="I23" s="24"/>
    </row>
    <row r="24" spans="1:9" ht="15.95" customHeight="1" x14ac:dyDescent="0.2">
      <c r="A24" s="25" t="s">
        <v>372</v>
      </c>
      <c r="B24" s="10"/>
      <c r="C24" s="24"/>
      <c r="D24" s="24"/>
      <c r="E24" s="24"/>
      <c r="F24" s="24"/>
      <c r="G24" s="24"/>
      <c r="H24" s="24"/>
      <c r="I24" s="24"/>
    </row>
    <row r="25" spans="1:9" ht="15.95" customHeight="1" x14ac:dyDescent="0.2">
      <c r="A25" s="29"/>
      <c r="B25" s="24"/>
      <c r="C25" s="24"/>
      <c r="D25" s="24"/>
      <c r="E25" s="24"/>
      <c r="F25" s="24"/>
      <c r="G25" s="24"/>
      <c r="H25" s="24"/>
      <c r="I25" s="24"/>
    </row>
    <row r="26" spans="1:9" ht="15.95" customHeight="1" x14ac:dyDescent="0.2">
      <c r="A26" s="32" t="s">
        <v>157</v>
      </c>
      <c r="B26" s="24"/>
      <c r="C26" s="24"/>
      <c r="D26" s="24"/>
      <c r="E26" s="24"/>
      <c r="F26" s="24"/>
      <c r="G26" s="24"/>
      <c r="H26" s="24"/>
      <c r="I26" s="24"/>
    </row>
    <row r="27" spans="1:9" ht="15.95" customHeight="1" x14ac:dyDescent="0.2">
      <c r="A27" s="114" t="s">
        <v>503</v>
      </c>
      <c r="B27" s="24"/>
      <c r="C27" s="24"/>
      <c r="D27" s="24"/>
      <c r="E27" s="24"/>
      <c r="F27" s="24"/>
      <c r="G27" s="24"/>
      <c r="H27" s="24"/>
      <c r="I27" s="24"/>
    </row>
    <row r="28" spans="1:9" ht="15.95" customHeight="1" x14ac:dyDescent="0.2">
      <c r="A28" s="29"/>
      <c r="B28" s="24"/>
      <c r="C28" s="24"/>
      <c r="D28" s="24"/>
      <c r="E28" s="24"/>
      <c r="F28" s="24"/>
      <c r="G28" s="24"/>
      <c r="H28" s="24"/>
      <c r="I28" s="24"/>
    </row>
    <row r="29" spans="1:9" ht="15.95" customHeight="1" x14ac:dyDescent="0.2">
      <c r="A29" s="29"/>
      <c r="B29" s="24"/>
      <c r="C29" s="24"/>
      <c r="D29" s="24"/>
      <c r="E29" s="24"/>
      <c r="F29" s="24"/>
      <c r="G29" s="24"/>
      <c r="H29" s="24"/>
      <c r="I29" s="24"/>
    </row>
    <row r="30" spans="1:9" ht="15.95" customHeight="1" x14ac:dyDescent="0.2">
      <c r="A30" s="29"/>
      <c r="B30" s="24"/>
      <c r="C30" s="24"/>
      <c r="D30" s="24"/>
      <c r="E30" s="24"/>
      <c r="F30" s="24"/>
      <c r="G30" s="24"/>
      <c r="H30" s="24"/>
      <c r="I30" s="24"/>
    </row>
    <row r="31" spans="1:9" ht="15.95" customHeight="1" x14ac:dyDescent="0.2">
      <c r="A31" s="29"/>
      <c r="B31" s="24"/>
      <c r="C31" s="24"/>
      <c r="D31" s="24"/>
      <c r="E31" s="24"/>
      <c r="F31" s="24"/>
      <c r="G31" s="24"/>
      <c r="H31" s="24"/>
      <c r="I31" s="24"/>
    </row>
    <row r="32" spans="1:9" ht="15.95" customHeight="1" x14ac:dyDescent="0.2">
      <c r="A32" s="29"/>
      <c r="B32" s="24"/>
      <c r="C32" s="24"/>
      <c r="D32" s="24"/>
      <c r="E32" s="24"/>
      <c r="F32" s="24"/>
      <c r="G32" s="24"/>
      <c r="H32" s="24"/>
      <c r="I32" s="24"/>
    </row>
    <row r="33" spans="1:9" ht="15.95" customHeight="1" x14ac:dyDescent="0.2">
      <c r="A33" s="34"/>
      <c r="B33" s="34"/>
      <c r="C33" s="34"/>
      <c r="D33" s="34"/>
      <c r="E33" s="34"/>
      <c r="F33" s="34"/>
      <c r="G33" s="34"/>
      <c r="H33" s="34"/>
      <c r="I33" s="34"/>
    </row>
    <row r="34" spans="1:9" s="17" customFormat="1" ht="15.95" customHeight="1" x14ac:dyDescent="0.2">
      <c r="A34" s="47"/>
      <c r="B34" s="33"/>
      <c r="C34" s="19"/>
      <c r="D34" s="19"/>
      <c r="E34" s="19"/>
      <c r="F34" s="19"/>
      <c r="G34" s="19"/>
      <c r="H34" s="19"/>
      <c r="I34" s="19"/>
    </row>
    <row r="35" spans="1:9" ht="15.95" customHeight="1" x14ac:dyDescent="0.2">
      <c r="A35" s="29"/>
      <c r="B35" s="28"/>
      <c r="C35" s="24"/>
    </row>
  </sheetData>
  <phoneticPr fontId="5" type="noConversion"/>
  <hyperlinks>
    <hyperlink ref="A3" location="Inhalt!A1" display="&lt;&lt;&lt; Inhalt" xr:uid="{9217064D-DAED-460F-84F6-EF13AC2E6641}"/>
    <hyperlink ref="A24" location="Metadaten!A1" display="&lt;&lt;&lt; Metadaten" xr:uid="{D920A219-07E6-4D56-90DF-823398FA83AB}"/>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1 Anerkannte Landwirtschaftsbetriebe</oddHeader>
    <oddFooter>&amp;L&amp;"Times New Roman,Standard"&amp;4&amp;Z&amp;F &amp;A&amp;C&amp;"Times New Roman,Standard"&amp;P/&amp;N&amp;R&amp;"Times New Roman,Standard"&amp;D</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35"/>
  <sheetViews>
    <sheetView zoomScaleNormal="100" workbookViewId="0"/>
  </sheetViews>
  <sheetFormatPr baseColWidth="10" defaultColWidth="11.42578125" defaultRowHeight="15.95" customHeight="1" x14ac:dyDescent="0.2"/>
  <cols>
    <col min="1" max="1" width="14.5703125" style="33" customWidth="1"/>
    <col min="2" max="2" width="6.42578125" style="33" bestFit="1" customWidth="1"/>
    <col min="3" max="3" width="7.7109375" style="33" bestFit="1" customWidth="1"/>
    <col min="4" max="4" width="20" style="33" bestFit="1" customWidth="1"/>
    <col min="5" max="5" width="6" style="33" bestFit="1" customWidth="1"/>
    <col min="6" max="6" width="6.140625" style="33" bestFit="1" customWidth="1"/>
    <col min="7" max="7" width="8.42578125" style="33" bestFit="1" customWidth="1"/>
    <col min="8" max="8" width="10.85546875" style="33" bestFit="1" customWidth="1"/>
    <col min="9" max="9" width="11.28515625" style="33" bestFit="1" customWidth="1"/>
    <col min="10" max="16384" width="11.42578125" style="33"/>
  </cols>
  <sheetData>
    <row r="1" spans="1:9" s="31" customFormat="1" ht="18" customHeight="1" x14ac:dyDescent="0.2">
      <c r="A1" s="30" t="s">
        <v>466</v>
      </c>
      <c r="B1" s="30"/>
      <c r="C1" s="30"/>
      <c r="D1" s="30"/>
      <c r="E1" s="30"/>
      <c r="F1" s="30"/>
      <c r="G1" s="30"/>
      <c r="H1" s="30"/>
      <c r="I1" s="30"/>
    </row>
    <row r="2" spans="1:9" ht="15.95" customHeight="1" x14ac:dyDescent="0.2">
      <c r="A2" s="32"/>
      <c r="B2" s="32"/>
      <c r="C2" s="32"/>
      <c r="D2" s="32"/>
      <c r="E2" s="32"/>
      <c r="F2" s="32"/>
      <c r="G2" s="32"/>
      <c r="H2" s="32"/>
      <c r="I2" s="32"/>
    </row>
    <row r="3" spans="1:9" s="15" customFormat="1" ht="15.95" customHeight="1" x14ac:dyDescent="0.2">
      <c r="A3" s="25" t="s">
        <v>371</v>
      </c>
      <c r="B3" s="14"/>
      <c r="C3" s="14"/>
      <c r="D3" s="14"/>
      <c r="E3" s="14"/>
      <c r="F3" s="14"/>
      <c r="G3" s="14"/>
      <c r="H3" s="14"/>
      <c r="I3" s="14"/>
    </row>
    <row r="4" spans="1:9" ht="15.95" customHeight="1" x14ac:dyDescent="0.2">
      <c r="A4" s="32"/>
      <c r="B4" s="32"/>
      <c r="C4" s="32"/>
      <c r="D4" s="32"/>
      <c r="E4" s="32"/>
      <c r="F4" s="32"/>
      <c r="G4" s="32"/>
      <c r="H4" s="32"/>
      <c r="I4" s="32"/>
    </row>
    <row r="5" spans="1:9" ht="15.95" customHeight="1" x14ac:dyDescent="0.2">
      <c r="A5" s="33" t="s">
        <v>106</v>
      </c>
    </row>
    <row r="6" spans="1:9" ht="15.95" customHeight="1" x14ac:dyDescent="0.2">
      <c r="A6" s="26"/>
      <c r="D6" s="12"/>
      <c r="E6" s="12"/>
      <c r="F6" s="12"/>
      <c r="G6" s="12"/>
      <c r="H6" s="12"/>
      <c r="I6" s="12"/>
    </row>
    <row r="7" spans="1:9" ht="15.95" customHeight="1" x14ac:dyDescent="0.2">
      <c r="A7" s="35"/>
      <c r="B7" s="36" t="s">
        <v>0</v>
      </c>
      <c r="C7" s="36" t="s">
        <v>69</v>
      </c>
      <c r="D7" s="36" t="s">
        <v>154</v>
      </c>
      <c r="E7" s="36" t="s">
        <v>70</v>
      </c>
      <c r="F7" s="36" t="s">
        <v>71</v>
      </c>
      <c r="G7" s="36" t="s">
        <v>72</v>
      </c>
      <c r="H7" s="36" t="s">
        <v>79</v>
      </c>
      <c r="I7" s="36" t="s">
        <v>74</v>
      </c>
    </row>
    <row r="8" spans="1:9" ht="15.95" customHeight="1" x14ac:dyDescent="0.2">
      <c r="A8" s="29" t="s">
        <v>3</v>
      </c>
      <c r="B8" s="39">
        <v>4790</v>
      </c>
      <c r="C8" s="24">
        <v>3786</v>
      </c>
      <c r="D8" s="24">
        <v>123</v>
      </c>
      <c r="E8" s="24">
        <v>387</v>
      </c>
      <c r="F8" s="24">
        <v>46</v>
      </c>
      <c r="G8" s="24">
        <v>245</v>
      </c>
      <c r="H8" s="24">
        <v>191</v>
      </c>
      <c r="I8" s="24">
        <v>12</v>
      </c>
    </row>
    <row r="9" spans="1:9" ht="15.95" customHeight="1" x14ac:dyDescent="0.2">
      <c r="A9" s="11" t="s">
        <v>132</v>
      </c>
      <c r="B9" s="38">
        <v>8</v>
      </c>
      <c r="C9" s="24">
        <v>8</v>
      </c>
      <c r="D9" s="24">
        <v>0</v>
      </c>
      <c r="E9" s="24">
        <v>0</v>
      </c>
      <c r="F9" s="24">
        <v>0</v>
      </c>
      <c r="G9" s="24">
        <v>0</v>
      </c>
      <c r="H9" s="24">
        <v>0</v>
      </c>
      <c r="I9" s="24">
        <v>0</v>
      </c>
    </row>
    <row r="10" spans="1:9" ht="15.95" customHeight="1" x14ac:dyDescent="0.2">
      <c r="A10" s="11" t="s">
        <v>113</v>
      </c>
      <c r="B10" s="38">
        <v>222</v>
      </c>
      <c r="C10" s="24">
        <v>52</v>
      </c>
      <c r="D10" s="24">
        <v>4</v>
      </c>
      <c r="E10" s="24">
        <v>11</v>
      </c>
      <c r="F10" s="24">
        <v>4</v>
      </c>
      <c r="G10" s="24">
        <v>151</v>
      </c>
      <c r="H10" s="126">
        <v>0</v>
      </c>
      <c r="I10" s="24">
        <v>0</v>
      </c>
    </row>
    <row r="11" spans="1:9" ht="15.95" customHeight="1" x14ac:dyDescent="0.2">
      <c r="A11" s="11" t="s">
        <v>114</v>
      </c>
      <c r="B11" s="38">
        <v>43</v>
      </c>
      <c r="C11" s="24">
        <v>38</v>
      </c>
      <c r="D11" s="24">
        <v>1</v>
      </c>
      <c r="E11" s="24">
        <v>2</v>
      </c>
      <c r="F11" s="24">
        <v>0</v>
      </c>
      <c r="G11" s="126">
        <v>0</v>
      </c>
      <c r="H11" s="126">
        <v>0</v>
      </c>
      <c r="I11" s="24">
        <v>0</v>
      </c>
    </row>
    <row r="12" spans="1:9" ht="15.95" customHeight="1" x14ac:dyDescent="0.2">
      <c r="A12" s="29" t="s">
        <v>115</v>
      </c>
      <c r="B12" s="38">
        <v>85</v>
      </c>
      <c r="C12" s="24">
        <v>40</v>
      </c>
      <c r="D12" s="24">
        <v>1</v>
      </c>
      <c r="E12" s="24">
        <v>24</v>
      </c>
      <c r="F12" s="24">
        <v>19</v>
      </c>
      <c r="G12" s="24">
        <v>0</v>
      </c>
      <c r="H12" s="24">
        <v>1</v>
      </c>
      <c r="I12" s="24">
        <v>0</v>
      </c>
    </row>
    <row r="13" spans="1:9" ht="15.95" customHeight="1" x14ac:dyDescent="0.2">
      <c r="A13" s="29" t="s">
        <v>116</v>
      </c>
      <c r="B13" s="38">
        <v>383</v>
      </c>
      <c r="C13" s="24">
        <v>257</v>
      </c>
      <c r="D13" s="24">
        <v>40</v>
      </c>
      <c r="E13" s="24">
        <v>69</v>
      </c>
      <c r="F13" s="24">
        <v>14</v>
      </c>
      <c r="G13" s="24">
        <v>0</v>
      </c>
      <c r="H13" s="24">
        <v>3</v>
      </c>
      <c r="I13" s="24">
        <v>0</v>
      </c>
    </row>
    <row r="14" spans="1:9" ht="15.95" customHeight="1" x14ac:dyDescent="0.2">
      <c r="A14" s="29" t="s">
        <v>117</v>
      </c>
      <c r="B14" s="38">
        <v>216</v>
      </c>
      <c r="C14" s="24">
        <v>202</v>
      </c>
      <c r="D14" s="24">
        <v>1</v>
      </c>
      <c r="E14" s="24">
        <v>6</v>
      </c>
      <c r="F14" s="24">
        <v>2</v>
      </c>
      <c r="G14" s="24">
        <v>0</v>
      </c>
      <c r="H14" s="24">
        <v>1</v>
      </c>
      <c r="I14" s="24">
        <v>5</v>
      </c>
    </row>
    <row r="15" spans="1:9" ht="15.95" customHeight="1" x14ac:dyDescent="0.2">
      <c r="A15" s="29" t="s">
        <v>118</v>
      </c>
      <c r="B15" s="38">
        <v>924</v>
      </c>
      <c r="C15" s="24">
        <v>639</v>
      </c>
      <c r="D15" s="24">
        <v>26</v>
      </c>
      <c r="E15" s="24">
        <v>125</v>
      </c>
      <c r="F15" s="24">
        <v>2</v>
      </c>
      <c r="G15" s="24">
        <v>66</v>
      </c>
      <c r="H15" s="24">
        <v>61</v>
      </c>
      <c r="I15" s="24">
        <v>6</v>
      </c>
    </row>
    <row r="16" spans="1:9" ht="15.95" customHeight="1" x14ac:dyDescent="0.2">
      <c r="A16" s="29" t="s">
        <v>119</v>
      </c>
      <c r="B16" s="38">
        <v>951</v>
      </c>
      <c r="C16" s="24">
        <v>857</v>
      </c>
      <c r="D16" s="24">
        <v>31</v>
      </c>
      <c r="E16" s="24">
        <v>23</v>
      </c>
      <c r="F16" s="24">
        <v>3</v>
      </c>
      <c r="G16" s="24">
        <v>0</v>
      </c>
      <c r="H16" s="24">
        <v>36</v>
      </c>
      <c r="I16" s="126">
        <v>0</v>
      </c>
    </row>
    <row r="17" spans="1:9" ht="15.95" customHeight="1" x14ac:dyDescent="0.2">
      <c r="A17" s="29" t="s">
        <v>120</v>
      </c>
      <c r="B17" s="38">
        <v>1425</v>
      </c>
      <c r="C17" s="24">
        <v>1197</v>
      </c>
      <c r="D17" s="24">
        <v>9</v>
      </c>
      <c r="E17" s="24">
        <v>128</v>
      </c>
      <c r="F17" s="24">
        <v>2</v>
      </c>
      <c r="G17" s="126">
        <v>0</v>
      </c>
      <c r="H17" s="24">
        <v>89</v>
      </c>
      <c r="I17" s="24">
        <v>0</v>
      </c>
    </row>
    <row r="18" spans="1:9" ht="15.95" customHeight="1" x14ac:dyDescent="0.2">
      <c r="A18" s="29" t="s">
        <v>121</v>
      </c>
      <c r="B18" s="38">
        <v>534</v>
      </c>
      <c r="C18" s="24">
        <v>495</v>
      </c>
      <c r="D18" s="24">
        <v>10</v>
      </c>
      <c r="E18" s="24">
        <v>0</v>
      </c>
      <c r="F18" s="24">
        <v>1</v>
      </c>
      <c r="G18" s="24">
        <v>27</v>
      </c>
      <c r="H18" s="24">
        <v>2</v>
      </c>
      <c r="I18" s="126">
        <v>0</v>
      </c>
    </row>
    <row r="19" spans="1:9" ht="15.95" customHeight="1" x14ac:dyDescent="0.2">
      <c r="A19" s="29" t="s">
        <v>4</v>
      </c>
      <c r="B19" s="38">
        <v>4195</v>
      </c>
      <c r="C19" s="24">
        <v>3271</v>
      </c>
      <c r="D19" s="24">
        <v>111</v>
      </c>
      <c r="E19" s="24">
        <v>335</v>
      </c>
      <c r="F19" s="24">
        <v>38</v>
      </c>
      <c r="G19" s="24">
        <v>245</v>
      </c>
      <c r="H19" s="24">
        <v>188</v>
      </c>
      <c r="I19" s="24">
        <v>7</v>
      </c>
    </row>
    <row r="20" spans="1:9" ht="15.95" customHeight="1" x14ac:dyDescent="0.2">
      <c r="A20" s="29" t="s">
        <v>5</v>
      </c>
      <c r="B20" s="38">
        <v>596</v>
      </c>
      <c r="C20" s="24">
        <v>515</v>
      </c>
      <c r="D20" s="24">
        <v>12</v>
      </c>
      <c r="E20" s="24">
        <v>52</v>
      </c>
      <c r="F20" s="24">
        <v>8</v>
      </c>
      <c r="G20" s="126">
        <v>0</v>
      </c>
      <c r="H20" s="24">
        <v>3</v>
      </c>
      <c r="I20" s="24">
        <v>5</v>
      </c>
    </row>
    <row r="21" spans="1:9" ht="15.95" customHeight="1" x14ac:dyDescent="0.2">
      <c r="A21" s="29" t="s">
        <v>6</v>
      </c>
      <c r="B21" s="38">
        <v>2714</v>
      </c>
      <c r="C21" s="24">
        <v>1947</v>
      </c>
      <c r="D21" s="24">
        <v>109</v>
      </c>
      <c r="E21" s="24">
        <v>288</v>
      </c>
      <c r="F21" s="24">
        <v>39</v>
      </c>
      <c r="G21" s="24">
        <v>241</v>
      </c>
      <c r="H21" s="24">
        <v>79</v>
      </c>
      <c r="I21" s="24">
        <v>11</v>
      </c>
    </row>
    <row r="22" spans="1:9" ht="15.95" customHeight="1" x14ac:dyDescent="0.2">
      <c r="A22" s="29" t="s">
        <v>7</v>
      </c>
      <c r="B22" s="38">
        <v>2076</v>
      </c>
      <c r="C22" s="24">
        <v>1838</v>
      </c>
      <c r="D22" s="24">
        <v>14</v>
      </c>
      <c r="E22" s="24">
        <v>100</v>
      </c>
      <c r="F22" s="24">
        <v>7</v>
      </c>
      <c r="G22" s="24">
        <v>4</v>
      </c>
      <c r="H22" s="24">
        <v>112</v>
      </c>
      <c r="I22" s="126">
        <v>0</v>
      </c>
    </row>
    <row r="23" spans="1:9" ht="15.95" customHeight="1" x14ac:dyDescent="0.2">
      <c r="A23" s="29"/>
      <c r="B23" s="24"/>
      <c r="C23" s="24"/>
      <c r="D23" s="24"/>
      <c r="E23" s="24"/>
      <c r="F23" s="24"/>
      <c r="G23" s="24"/>
      <c r="H23" s="24"/>
      <c r="I23" s="24"/>
    </row>
    <row r="24" spans="1:9" ht="15.95" customHeight="1" x14ac:dyDescent="0.2">
      <c r="A24" s="25" t="s">
        <v>372</v>
      </c>
      <c r="B24" s="10"/>
      <c r="C24" s="24"/>
      <c r="D24" s="24"/>
      <c r="E24" s="24"/>
      <c r="F24" s="24"/>
      <c r="G24" s="24"/>
      <c r="H24" s="24"/>
      <c r="I24" s="24"/>
    </row>
    <row r="25" spans="1:9" ht="15.95" customHeight="1" x14ac:dyDescent="0.2">
      <c r="A25" s="29"/>
      <c r="B25" s="24"/>
      <c r="C25" s="24"/>
      <c r="D25" s="24"/>
      <c r="E25" s="24"/>
      <c r="F25" s="24"/>
      <c r="G25" s="24"/>
      <c r="H25" s="24"/>
      <c r="I25" s="24"/>
    </row>
    <row r="26" spans="1:9" ht="15.95" customHeight="1" x14ac:dyDescent="0.2">
      <c r="A26" s="32" t="s">
        <v>157</v>
      </c>
      <c r="B26" s="24"/>
      <c r="C26" s="24"/>
      <c r="D26" s="24"/>
      <c r="E26" s="24"/>
      <c r="F26" s="24"/>
      <c r="G26" s="24"/>
      <c r="H26" s="24"/>
      <c r="I26" s="24"/>
    </row>
    <row r="27" spans="1:9" ht="15.95" customHeight="1" x14ac:dyDescent="0.2">
      <c r="A27" s="114" t="s">
        <v>505</v>
      </c>
      <c r="B27" s="24"/>
      <c r="C27" s="24"/>
      <c r="D27" s="24"/>
      <c r="E27" s="24"/>
      <c r="F27" s="24"/>
      <c r="G27" s="24"/>
      <c r="H27" s="24"/>
      <c r="I27" s="24"/>
    </row>
    <row r="28" spans="1:9" ht="15.95" customHeight="1" x14ac:dyDescent="0.2">
      <c r="A28" s="29" t="s">
        <v>124</v>
      </c>
      <c r="B28" s="24"/>
      <c r="C28" s="24"/>
      <c r="D28" s="24"/>
      <c r="E28" s="24"/>
      <c r="F28" s="24"/>
      <c r="G28" s="24"/>
      <c r="H28" s="24"/>
      <c r="I28" s="24"/>
    </row>
    <row r="29" spans="1:9" ht="15.95" customHeight="1" x14ac:dyDescent="0.2">
      <c r="A29" s="29" t="s">
        <v>125</v>
      </c>
      <c r="B29" s="24"/>
      <c r="C29" s="24"/>
      <c r="D29" s="24"/>
      <c r="E29" s="24"/>
      <c r="F29" s="24"/>
      <c r="G29" s="24"/>
      <c r="H29" s="24"/>
      <c r="I29" s="24"/>
    </row>
    <row r="30" spans="1:9" ht="15.95" customHeight="1" x14ac:dyDescent="0.2">
      <c r="A30" s="29" t="s">
        <v>175</v>
      </c>
      <c r="B30" s="24"/>
      <c r="C30" s="24"/>
      <c r="D30" s="24"/>
      <c r="E30" s="24"/>
      <c r="F30" s="24"/>
      <c r="G30" s="24"/>
      <c r="H30" s="24"/>
      <c r="I30" s="24"/>
    </row>
    <row r="31" spans="1:9" ht="15.95" customHeight="1" x14ac:dyDescent="0.2">
      <c r="A31" s="114" t="s">
        <v>503</v>
      </c>
      <c r="B31" s="24"/>
      <c r="C31" s="24"/>
      <c r="D31" s="24"/>
      <c r="E31" s="24"/>
      <c r="F31" s="24"/>
      <c r="G31" s="24"/>
      <c r="H31" s="24"/>
      <c r="I31" s="24"/>
    </row>
    <row r="32" spans="1:9" ht="15.95" customHeight="1" x14ac:dyDescent="0.2">
      <c r="A32" s="29"/>
      <c r="B32" s="24"/>
      <c r="C32" s="24"/>
      <c r="D32" s="24"/>
      <c r="E32" s="24"/>
      <c r="F32" s="24"/>
      <c r="G32" s="24"/>
      <c r="H32" s="24"/>
      <c r="I32" s="24"/>
    </row>
    <row r="33" spans="1:9" ht="15.95" customHeight="1" x14ac:dyDescent="0.2">
      <c r="A33" s="34"/>
      <c r="B33" s="34"/>
      <c r="C33" s="34"/>
      <c r="D33" s="34"/>
      <c r="E33" s="34"/>
      <c r="F33" s="34"/>
      <c r="G33" s="34"/>
      <c r="H33" s="34"/>
      <c r="I33" s="34"/>
    </row>
    <row r="34" spans="1:9" s="17" customFormat="1" ht="15.95" customHeight="1" x14ac:dyDescent="0.2">
      <c r="A34" s="47"/>
      <c r="B34" s="33"/>
      <c r="C34" s="19"/>
      <c r="D34" s="19"/>
      <c r="E34" s="19"/>
      <c r="F34" s="19"/>
      <c r="G34" s="19"/>
      <c r="H34" s="19"/>
      <c r="I34" s="19"/>
    </row>
    <row r="35" spans="1:9" ht="15.95" customHeight="1" x14ac:dyDescent="0.2">
      <c r="A35" s="29"/>
      <c r="B35" s="28"/>
      <c r="C35" s="24"/>
    </row>
  </sheetData>
  <phoneticPr fontId="5" type="noConversion"/>
  <hyperlinks>
    <hyperlink ref="A3" location="Inhalt!A1" display="&lt;&lt;&lt; Inhalt" xr:uid="{2277981C-4C8B-4B65-8AAA-7A8B2DC3DAB8}"/>
    <hyperlink ref="A24" location="Metadaten!A1" display="&lt;&lt;&lt; Metadaten" xr:uid="{057CBB7C-BF2A-4800-A25C-A71ACD4FDE5F}"/>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1 Anerkannte Landwirtschaftsbetriebe</oddHeader>
    <oddFooter>&amp;L&amp;"Times New Roman,Standard"&amp;4&amp;Z&amp;F &amp;A&amp;C&amp;"Times New Roman,Standard"&amp;P/&amp;N&amp;R&amp;"Times New Roman,Standard"&amp;D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072FE-427C-4E2F-A951-A81AB4CE7E31}">
  <sheetPr>
    <tabColor theme="3" tint="0.79998168889431442"/>
  </sheetPr>
  <dimension ref="A1:A5"/>
  <sheetViews>
    <sheetView workbookViewId="0"/>
  </sheetViews>
  <sheetFormatPr baseColWidth="10" defaultRowHeight="15.95" customHeight="1" x14ac:dyDescent="0.2"/>
  <cols>
    <col min="1" max="16384" width="11.42578125" style="3"/>
  </cols>
  <sheetData>
    <row r="1" spans="1:1" s="8" customFormat="1" ht="18" customHeight="1" x14ac:dyDescent="0.2">
      <c r="A1" s="7" t="s">
        <v>439</v>
      </c>
    </row>
    <row r="2" spans="1:1" s="7" customFormat="1" ht="15.95" customHeight="1" x14ac:dyDescent="0.2"/>
    <row r="3" spans="1:1" s="8" customFormat="1" ht="15.95" customHeight="1" x14ac:dyDescent="0.2">
      <c r="A3" s="8" t="s">
        <v>370</v>
      </c>
    </row>
    <row r="5" spans="1:1" ht="15.95" customHeight="1" x14ac:dyDescent="0.2">
      <c r="A5" s="3" t="s">
        <v>560</v>
      </c>
    </row>
  </sheetData>
  <pageMargins left="0.7" right="0.7" top="0.78740157499999996" bottom="0.78740157499999996" header="0.3" footer="0.3"/>
  <pageSetup paperSize="9" orientation="portrait" horizontalDpi="300" verticalDpi="0" copies="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35"/>
  <sheetViews>
    <sheetView zoomScaleNormal="100" workbookViewId="0"/>
  </sheetViews>
  <sheetFormatPr baseColWidth="10" defaultColWidth="11.42578125" defaultRowHeight="15.95" customHeight="1" x14ac:dyDescent="0.2"/>
  <cols>
    <col min="1" max="1" width="14.5703125" style="33" customWidth="1"/>
    <col min="2" max="2" width="7.7109375" style="33" bestFit="1" customWidth="1"/>
    <col min="3" max="3" width="20" style="33" bestFit="1" customWidth="1"/>
    <col min="4" max="4" width="6" style="33" bestFit="1" customWidth="1"/>
    <col min="5" max="5" width="6.140625" style="33" bestFit="1" customWidth="1"/>
    <col min="6" max="6" width="11.28515625" style="33" bestFit="1" customWidth="1"/>
    <col min="7" max="7" width="8.42578125" style="33" bestFit="1" customWidth="1"/>
    <col min="8" max="8" width="10.85546875" style="33" bestFit="1" customWidth="1"/>
    <col min="9" max="9" width="11.28515625" style="33" bestFit="1" customWidth="1"/>
    <col min="10" max="16384" width="11.42578125" style="33"/>
  </cols>
  <sheetData>
    <row r="1" spans="1:9" s="31" customFormat="1" ht="18" customHeight="1" x14ac:dyDescent="0.2">
      <c r="A1" s="30" t="s">
        <v>467</v>
      </c>
      <c r="B1" s="30"/>
      <c r="C1" s="30"/>
      <c r="D1" s="30"/>
      <c r="E1" s="30"/>
      <c r="F1" s="30"/>
      <c r="G1" s="30"/>
      <c r="H1" s="30"/>
      <c r="I1" s="30"/>
    </row>
    <row r="2" spans="1:9" ht="15.95" customHeight="1" x14ac:dyDescent="0.2">
      <c r="A2" s="32"/>
      <c r="B2" s="32"/>
      <c r="C2" s="32"/>
      <c r="D2" s="32"/>
      <c r="E2" s="32"/>
      <c r="F2" s="32"/>
      <c r="G2" s="32"/>
      <c r="H2" s="32"/>
      <c r="I2" s="32"/>
    </row>
    <row r="3" spans="1:9" s="15" customFormat="1" ht="15.95" customHeight="1" x14ac:dyDescent="0.2">
      <c r="A3" s="25" t="s">
        <v>371</v>
      </c>
      <c r="B3" s="14"/>
      <c r="C3" s="14"/>
      <c r="D3" s="14"/>
      <c r="E3" s="14"/>
      <c r="F3" s="14"/>
      <c r="G3" s="14"/>
      <c r="H3" s="14"/>
      <c r="I3" s="14"/>
    </row>
    <row r="4" spans="1:9" ht="15.95" customHeight="1" x14ac:dyDescent="0.2">
      <c r="A4" s="32"/>
      <c r="B4" s="32"/>
      <c r="C4" s="32"/>
      <c r="D4" s="32"/>
      <c r="E4" s="32"/>
      <c r="F4" s="32"/>
      <c r="G4" s="32"/>
      <c r="H4" s="32"/>
      <c r="I4" s="32"/>
    </row>
    <row r="5" spans="1:9" ht="15.95" customHeight="1" x14ac:dyDescent="0.2">
      <c r="A5" s="33" t="s">
        <v>107</v>
      </c>
    </row>
    <row r="6" spans="1:9" ht="15.95" customHeight="1" x14ac:dyDescent="0.2">
      <c r="A6" s="26"/>
      <c r="D6" s="12"/>
      <c r="E6" s="12"/>
      <c r="F6" s="12"/>
      <c r="G6" s="12"/>
      <c r="H6" s="12"/>
      <c r="I6" s="12"/>
    </row>
    <row r="7" spans="1:9" ht="15.95" customHeight="1" x14ac:dyDescent="0.2">
      <c r="A7" s="35"/>
      <c r="B7" s="36" t="s">
        <v>69</v>
      </c>
      <c r="C7" s="36" t="s">
        <v>154</v>
      </c>
      <c r="D7" s="36" t="s">
        <v>70</v>
      </c>
      <c r="E7" s="36" t="s">
        <v>71</v>
      </c>
      <c r="F7" s="36" t="s">
        <v>74</v>
      </c>
      <c r="G7" s="32"/>
      <c r="H7" s="32"/>
      <c r="I7" s="32"/>
    </row>
    <row r="8" spans="1:9" ht="15.95" customHeight="1" x14ac:dyDescent="0.2">
      <c r="A8" s="29" t="s">
        <v>3</v>
      </c>
      <c r="B8" s="24">
        <v>2097</v>
      </c>
      <c r="C8" s="24">
        <v>50</v>
      </c>
      <c r="D8" s="24">
        <v>71</v>
      </c>
      <c r="E8" s="24">
        <v>53</v>
      </c>
      <c r="F8" s="24">
        <v>0</v>
      </c>
      <c r="G8" s="24"/>
      <c r="H8" s="24"/>
      <c r="I8" s="24"/>
    </row>
    <row r="9" spans="1:9" ht="15.95" customHeight="1" x14ac:dyDescent="0.2">
      <c r="A9" s="11" t="s">
        <v>132</v>
      </c>
      <c r="B9" s="24">
        <v>17</v>
      </c>
      <c r="C9" s="24">
        <v>0</v>
      </c>
      <c r="D9" s="24">
        <v>0</v>
      </c>
      <c r="E9" s="24">
        <v>0</v>
      </c>
      <c r="F9" s="24">
        <v>0</v>
      </c>
      <c r="G9" s="24"/>
      <c r="H9" s="24"/>
      <c r="I9" s="24"/>
    </row>
    <row r="10" spans="1:9" ht="15.95" customHeight="1" x14ac:dyDescent="0.2">
      <c r="A10" s="11" t="s">
        <v>113</v>
      </c>
      <c r="B10" s="24">
        <v>68</v>
      </c>
      <c r="C10" s="24">
        <v>0</v>
      </c>
      <c r="D10" s="24">
        <v>0</v>
      </c>
      <c r="E10" s="24">
        <v>8</v>
      </c>
      <c r="F10" s="24">
        <v>0</v>
      </c>
      <c r="G10" s="24"/>
      <c r="H10" s="24"/>
      <c r="I10" s="24"/>
    </row>
    <row r="11" spans="1:9" ht="15.95" customHeight="1" x14ac:dyDescent="0.2">
      <c r="A11" s="11" t="s">
        <v>114</v>
      </c>
      <c r="B11" s="24">
        <v>45</v>
      </c>
      <c r="C11" s="24">
        <v>0</v>
      </c>
      <c r="D11" s="24">
        <v>0</v>
      </c>
      <c r="E11" s="24">
        <v>0</v>
      </c>
      <c r="F11" s="24">
        <v>0</v>
      </c>
      <c r="G11" s="24"/>
      <c r="H11" s="24"/>
      <c r="I11" s="24"/>
    </row>
    <row r="12" spans="1:9" ht="15.95" customHeight="1" x14ac:dyDescent="0.2">
      <c r="A12" s="29" t="s">
        <v>115</v>
      </c>
      <c r="B12" s="24">
        <v>72</v>
      </c>
      <c r="C12" s="24">
        <v>0</v>
      </c>
      <c r="D12" s="24">
        <v>0</v>
      </c>
      <c r="E12" s="24">
        <v>0</v>
      </c>
      <c r="F12" s="24">
        <v>0</v>
      </c>
      <c r="G12" s="24"/>
      <c r="H12" s="24"/>
      <c r="I12" s="24"/>
    </row>
    <row r="13" spans="1:9" ht="15.95" customHeight="1" x14ac:dyDescent="0.2">
      <c r="A13" s="29" t="s">
        <v>116</v>
      </c>
      <c r="B13" s="24">
        <v>167</v>
      </c>
      <c r="C13" s="24">
        <v>3</v>
      </c>
      <c r="D13" s="24">
        <v>0</v>
      </c>
      <c r="E13" s="24">
        <v>37</v>
      </c>
      <c r="F13" s="24">
        <v>0</v>
      </c>
      <c r="G13" s="24"/>
      <c r="H13" s="24"/>
      <c r="I13" s="24"/>
    </row>
    <row r="14" spans="1:9" ht="15.95" customHeight="1" x14ac:dyDescent="0.2">
      <c r="A14" s="29" t="s">
        <v>117</v>
      </c>
      <c r="B14" s="24">
        <v>97</v>
      </c>
      <c r="C14" s="24">
        <v>0</v>
      </c>
      <c r="D14" s="24">
        <v>23</v>
      </c>
      <c r="E14" s="24">
        <v>6</v>
      </c>
      <c r="F14" s="24">
        <v>0</v>
      </c>
      <c r="G14" s="24"/>
      <c r="H14" s="24"/>
      <c r="I14" s="24"/>
    </row>
    <row r="15" spans="1:9" ht="15.95" customHeight="1" x14ac:dyDescent="0.2">
      <c r="A15" s="29" t="s">
        <v>118</v>
      </c>
      <c r="B15" s="24">
        <v>433</v>
      </c>
      <c r="C15" s="24">
        <v>17</v>
      </c>
      <c r="D15" s="24">
        <v>0</v>
      </c>
      <c r="E15" s="24">
        <v>0</v>
      </c>
      <c r="F15" s="24">
        <v>0</v>
      </c>
      <c r="G15" s="24"/>
      <c r="H15" s="24"/>
      <c r="I15" s="24"/>
    </row>
    <row r="16" spans="1:9" ht="15.95" customHeight="1" x14ac:dyDescent="0.2">
      <c r="A16" s="29" t="s">
        <v>119</v>
      </c>
      <c r="B16" s="24">
        <v>474</v>
      </c>
      <c r="C16" s="24">
        <v>18</v>
      </c>
      <c r="D16" s="24">
        <v>0</v>
      </c>
      <c r="E16" s="24">
        <v>2</v>
      </c>
      <c r="F16" s="24">
        <v>0</v>
      </c>
      <c r="G16" s="24"/>
      <c r="H16" s="24"/>
      <c r="I16" s="24"/>
    </row>
    <row r="17" spans="1:9" ht="15.95" customHeight="1" x14ac:dyDescent="0.2">
      <c r="A17" s="29" t="s">
        <v>120</v>
      </c>
      <c r="B17" s="24">
        <v>560</v>
      </c>
      <c r="C17" s="24">
        <v>0</v>
      </c>
      <c r="D17" s="24">
        <v>48</v>
      </c>
      <c r="E17" s="24">
        <v>0</v>
      </c>
      <c r="F17" s="24">
        <v>0</v>
      </c>
      <c r="G17" s="24"/>
      <c r="H17" s="24"/>
      <c r="I17" s="24"/>
    </row>
    <row r="18" spans="1:9" ht="15.95" customHeight="1" x14ac:dyDescent="0.2">
      <c r="A18" s="29" t="s">
        <v>121</v>
      </c>
      <c r="B18" s="24">
        <v>164</v>
      </c>
      <c r="C18" s="24">
        <v>12</v>
      </c>
      <c r="D18" s="24">
        <v>0</v>
      </c>
      <c r="E18" s="24">
        <v>0</v>
      </c>
      <c r="F18" s="24">
        <v>0</v>
      </c>
      <c r="G18" s="24"/>
      <c r="H18" s="24"/>
      <c r="I18" s="24"/>
    </row>
    <row r="19" spans="1:9" ht="15.95" customHeight="1" x14ac:dyDescent="0.2">
      <c r="A19" s="29" t="s">
        <v>4</v>
      </c>
      <c r="B19" s="24">
        <v>1593</v>
      </c>
      <c r="C19" s="24">
        <v>32</v>
      </c>
      <c r="D19" s="24">
        <v>48</v>
      </c>
      <c r="E19" s="24">
        <v>37</v>
      </c>
      <c r="F19" s="24">
        <v>0</v>
      </c>
      <c r="G19" s="24"/>
      <c r="H19" s="24"/>
      <c r="I19" s="24"/>
    </row>
    <row r="20" spans="1:9" ht="15.95" customHeight="1" x14ac:dyDescent="0.2">
      <c r="A20" s="29" t="s">
        <v>5</v>
      </c>
      <c r="B20" s="24">
        <v>504</v>
      </c>
      <c r="C20" s="24">
        <v>18</v>
      </c>
      <c r="D20" s="24">
        <v>23</v>
      </c>
      <c r="E20" s="24">
        <v>16</v>
      </c>
      <c r="F20" s="24">
        <v>0</v>
      </c>
      <c r="G20" s="24"/>
      <c r="H20" s="24"/>
      <c r="I20" s="24"/>
    </row>
    <row r="21" spans="1:9" ht="15.95" customHeight="1" x14ac:dyDescent="0.2">
      <c r="A21" s="29" t="s">
        <v>6</v>
      </c>
      <c r="B21" s="24">
        <v>1527</v>
      </c>
      <c r="C21" s="24">
        <v>50</v>
      </c>
      <c r="D21" s="24">
        <v>71</v>
      </c>
      <c r="E21" s="24">
        <v>43</v>
      </c>
      <c r="F21" s="24">
        <v>0</v>
      </c>
      <c r="G21" s="24"/>
      <c r="H21" s="24"/>
      <c r="I21" s="24"/>
    </row>
    <row r="22" spans="1:9" ht="15.95" customHeight="1" x14ac:dyDescent="0.2">
      <c r="A22" s="29" t="s">
        <v>7</v>
      </c>
      <c r="B22" s="24">
        <v>570</v>
      </c>
      <c r="C22" s="24">
        <v>0</v>
      </c>
      <c r="D22" s="24">
        <v>0</v>
      </c>
      <c r="E22" s="24">
        <v>10</v>
      </c>
      <c r="F22" s="24">
        <v>0</v>
      </c>
      <c r="G22" s="24"/>
      <c r="H22" s="24"/>
      <c r="I22" s="24"/>
    </row>
    <row r="23" spans="1:9" ht="15.95" customHeight="1" x14ac:dyDescent="0.2">
      <c r="A23" s="29"/>
      <c r="B23" s="24"/>
      <c r="C23" s="24"/>
      <c r="D23" s="24"/>
      <c r="E23" s="24"/>
      <c r="F23" s="24"/>
      <c r="G23" s="24"/>
      <c r="H23" s="24"/>
      <c r="I23" s="24"/>
    </row>
    <row r="24" spans="1:9" ht="15.95" customHeight="1" x14ac:dyDescent="0.2">
      <c r="A24" s="25" t="s">
        <v>372</v>
      </c>
      <c r="B24" s="10"/>
      <c r="C24" s="24"/>
      <c r="D24" s="24"/>
      <c r="E24" s="24"/>
      <c r="F24" s="24"/>
      <c r="G24" s="24"/>
      <c r="H24" s="24"/>
      <c r="I24" s="24"/>
    </row>
    <row r="25" spans="1:9" ht="15.95" customHeight="1" x14ac:dyDescent="0.2">
      <c r="A25" s="29"/>
      <c r="B25" s="24"/>
      <c r="C25" s="24"/>
      <c r="D25" s="24"/>
      <c r="E25" s="24"/>
      <c r="F25" s="24"/>
      <c r="G25" s="24"/>
      <c r="H25" s="24"/>
      <c r="I25" s="24"/>
    </row>
    <row r="26" spans="1:9" ht="15.95" customHeight="1" x14ac:dyDescent="0.2">
      <c r="A26" s="32" t="s">
        <v>157</v>
      </c>
      <c r="B26" s="24"/>
      <c r="C26" s="24"/>
      <c r="D26" s="24"/>
      <c r="E26" s="24"/>
      <c r="F26" s="24"/>
      <c r="G26" s="24"/>
      <c r="H26" s="24"/>
      <c r="I26" s="24"/>
    </row>
    <row r="27" spans="1:9" ht="15.95" customHeight="1" x14ac:dyDescent="0.2">
      <c r="A27" s="29" t="s">
        <v>171</v>
      </c>
      <c r="B27" s="24"/>
      <c r="C27" s="24"/>
      <c r="D27" s="24"/>
      <c r="E27" s="24"/>
      <c r="F27" s="24"/>
      <c r="G27" s="24"/>
      <c r="H27" s="24"/>
      <c r="I27" s="24"/>
    </row>
    <row r="28" spans="1:9" ht="15.95" customHeight="1" x14ac:dyDescent="0.2">
      <c r="A28" s="29" t="s">
        <v>111</v>
      </c>
      <c r="B28" s="24"/>
      <c r="C28" s="24"/>
      <c r="D28" s="24"/>
      <c r="E28" s="24"/>
      <c r="F28" s="24"/>
      <c r="G28" s="24"/>
      <c r="H28" s="24"/>
      <c r="I28" s="24"/>
    </row>
    <row r="29" spans="1:9" ht="15.95" customHeight="1" x14ac:dyDescent="0.2">
      <c r="A29" s="29" t="s">
        <v>172</v>
      </c>
      <c r="B29" s="24"/>
      <c r="C29" s="24"/>
      <c r="D29" s="24"/>
      <c r="E29" s="24"/>
      <c r="F29" s="24"/>
      <c r="G29" s="24"/>
      <c r="H29" s="24"/>
      <c r="I29" s="24"/>
    </row>
    <row r="30" spans="1:9" ht="15.95" customHeight="1" x14ac:dyDescent="0.2">
      <c r="A30" s="114" t="s">
        <v>503</v>
      </c>
      <c r="B30" s="24"/>
      <c r="C30" s="24"/>
      <c r="D30" s="24"/>
      <c r="E30" s="24"/>
      <c r="F30" s="24"/>
      <c r="G30" s="24"/>
      <c r="H30" s="24"/>
      <c r="I30" s="24"/>
    </row>
    <row r="31" spans="1:9" ht="15.95" customHeight="1" x14ac:dyDescent="0.2">
      <c r="A31" s="29"/>
      <c r="B31" s="24"/>
      <c r="C31" s="24"/>
      <c r="D31" s="24"/>
      <c r="E31" s="24"/>
      <c r="F31" s="24"/>
      <c r="G31" s="24"/>
      <c r="H31" s="24"/>
      <c r="I31" s="24"/>
    </row>
    <row r="32" spans="1:9" ht="15.95" customHeight="1" x14ac:dyDescent="0.2">
      <c r="A32" s="29"/>
      <c r="B32" s="24"/>
      <c r="C32" s="24"/>
      <c r="D32" s="24"/>
      <c r="E32" s="24"/>
      <c r="F32" s="24"/>
      <c r="G32" s="24"/>
      <c r="H32" s="24"/>
      <c r="I32" s="24"/>
    </row>
    <row r="33" spans="1:9" ht="15.95" customHeight="1" x14ac:dyDescent="0.2">
      <c r="A33" s="34"/>
      <c r="B33" s="34"/>
      <c r="C33" s="34"/>
      <c r="D33" s="34"/>
      <c r="E33" s="34"/>
      <c r="F33" s="34"/>
      <c r="G33" s="34"/>
      <c r="H33" s="34"/>
      <c r="I33" s="34"/>
    </row>
    <row r="34" spans="1:9" s="17" customFormat="1" ht="15.95" customHeight="1" x14ac:dyDescent="0.2">
      <c r="A34" s="47"/>
      <c r="B34" s="33"/>
      <c r="C34" s="19"/>
      <c r="D34" s="19"/>
      <c r="E34" s="19"/>
      <c r="F34" s="19"/>
      <c r="G34" s="19"/>
      <c r="H34" s="19"/>
      <c r="I34" s="19"/>
    </row>
    <row r="35" spans="1:9" ht="15.95" customHeight="1" x14ac:dyDescent="0.2">
      <c r="A35" s="29"/>
      <c r="B35" s="28"/>
      <c r="C35" s="24"/>
    </row>
  </sheetData>
  <phoneticPr fontId="5" type="noConversion"/>
  <hyperlinks>
    <hyperlink ref="A3" location="Inhalt!A1" display="&lt;&lt;&lt; Inhalt" xr:uid="{402AB52A-CE07-45A9-8010-E7EBB5517769}"/>
    <hyperlink ref="A24" location="Metadaten!A1" display="&lt;&lt;&lt; Metadaten" xr:uid="{3F248EC2-F3CE-4CBE-BE4C-621D2A889FF6}"/>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1 Anerkannte Landwirtschaftsbetriebe</oddHeader>
    <oddFooter>&amp;L&amp;"Times New Roman,Standard"&amp;4&amp;Z&amp;F &amp;A&amp;C&amp;"Times New Roman,Standard"&amp;P/&amp;N&amp;R&amp;"Times New Roman,Standard"&amp;D</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91CB3-CAF4-4695-BFDD-D7B664B7A433}">
  <sheetPr>
    <tabColor theme="3" tint="0.79998168889431442"/>
  </sheetPr>
  <dimension ref="A1:A6"/>
  <sheetViews>
    <sheetView workbookViewId="0"/>
  </sheetViews>
  <sheetFormatPr baseColWidth="10" defaultRowHeight="15.95" customHeight="1" x14ac:dyDescent="0.2"/>
  <cols>
    <col min="1" max="16384" width="11.42578125" style="3"/>
  </cols>
  <sheetData>
    <row r="1" spans="1:1" ht="18" customHeight="1" x14ac:dyDescent="0.2">
      <c r="A1" s="7" t="s">
        <v>439</v>
      </c>
    </row>
    <row r="2" spans="1:1" ht="15.95" customHeight="1" x14ac:dyDescent="0.2">
      <c r="A2" s="8"/>
    </row>
    <row r="3" spans="1:1" ht="15.95" customHeight="1" x14ac:dyDescent="0.2">
      <c r="A3" s="8" t="s">
        <v>373</v>
      </c>
    </row>
    <row r="5" spans="1:1" ht="15.95" customHeight="1" x14ac:dyDescent="0.2">
      <c r="A5" s="3" t="s">
        <v>558</v>
      </c>
    </row>
    <row r="6" spans="1:1" ht="15.95" customHeight="1" x14ac:dyDescent="0.2">
      <c r="A6" s="3" t="s">
        <v>559</v>
      </c>
    </row>
  </sheetData>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35"/>
  <sheetViews>
    <sheetView zoomScaleNormal="100" workbookViewId="0"/>
  </sheetViews>
  <sheetFormatPr baseColWidth="10" defaultColWidth="11.42578125" defaultRowHeight="15.95" customHeight="1" x14ac:dyDescent="0.2"/>
  <cols>
    <col min="1" max="1" width="12" style="33" customWidth="1"/>
    <col min="2" max="2" width="7.7109375" style="33" bestFit="1" customWidth="1"/>
    <col min="3" max="3" width="20" style="33" bestFit="1" customWidth="1"/>
    <col min="4" max="4" width="6" style="33" bestFit="1" customWidth="1"/>
    <col min="5" max="5" width="6.140625" style="33" bestFit="1" customWidth="1"/>
    <col min="6" max="6" width="8.42578125" style="33" bestFit="1" customWidth="1"/>
    <col min="7" max="7" width="10.42578125" style="33" bestFit="1" customWidth="1"/>
    <col min="8" max="9" width="11.28515625" style="33" bestFit="1" customWidth="1"/>
    <col min="10" max="16384" width="11.42578125" style="33"/>
  </cols>
  <sheetData>
    <row r="1" spans="1:9" s="31" customFormat="1" ht="18" customHeight="1" x14ac:dyDescent="0.2">
      <c r="A1" s="30" t="s">
        <v>457</v>
      </c>
      <c r="B1" s="30"/>
      <c r="C1" s="30"/>
      <c r="D1" s="30"/>
      <c r="E1" s="30"/>
      <c r="F1" s="30"/>
      <c r="G1" s="30"/>
      <c r="H1" s="30"/>
      <c r="I1" s="30"/>
    </row>
    <row r="2" spans="1:9" ht="15.95" customHeight="1" x14ac:dyDescent="0.2">
      <c r="A2" s="32"/>
      <c r="B2" s="32"/>
      <c r="C2" s="32"/>
      <c r="D2" s="32"/>
      <c r="E2" s="32"/>
      <c r="F2" s="32"/>
      <c r="G2" s="32"/>
      <c r="H2" s="32"/>
      <c r="I2" s="32"/>
    </row>
    <row r="3" spans="1:9" s="15" customFormat="1" ht="15.95" customHeight="1" x14ac:dyDescent="0.2">
      <c r="A3" s="25" t="s">
        <v>371</v>
      </c>
      <c r="B3" s="14"/>
      <c r="C3" s="14"/>
      <c r="D3" s="14"/>
      <c r="E3" s="14"/>
      <c r="F3" s="14"/>
      <c r="G3" s="14"/>
      <c r="H3" s="14"/>
      <c r="I3" s="14"/>
    </row>
    <row r="4" spans="1:9" ht="15.95" customHeight="1" x14ac:dyDescent="0.2">
      <c r="A4" s="32"/>
      <c r="B4" s="32"/>
      <c r="C4" s="32"/>
      <c r="D4" s="32"/>
      <c r="E4" s="32"/>
      <c r="F4" s="32"/>
      <c r="G4" s="32"/>
      <c r="H4" s="32"/>
      <c r="I4" s="32"/>
    </row>
    <row r="5" spans="1:9" ht="15.95" customHeight="1" x14ac:dyDescent="0.2">
      <c r="A5" s="33" t="s">
        <v>176</v>
      </c>
    </row>
    <row r="6" spans="1:9" ht="15.95" customHeight="1" x14ac:dyDescent="0.2">
      <c r="A6" s="26"/>
      <c r="D6" s="12"/>
      <c r="E6" s="12"/>
      <c r="F6" s="12"/>
      <c r="G6" s="12"/>
      <c r="H6" s="12"/>
      <c r="I6" s="12"/>
    </row>
    <row r="7" spans="1:9" ht="15.95" customHeight="1" x14ac:dyDescent="0.2">
      <c r="A7" s="35"/>
      <c r="B7" s="36" t="s">
        <v>69</v>
      </c>
      <c r="C7" s="36" t="s">
        <v>154</v>
      </c>
      <c r="D7" s="36" t="s">
        <v>70</v>
      </c>
      <c r="E7" s="36" t="s">
        <v>71</v>
      </c>
      <c r="F7" s="36" t="s">
        <v>72</v>
      </c>
      <c r="G7" s="36" t="s">
        <v>73</v>
      </c>
      <c r="H7" s="36" t="s">
        <v>74</v>
      </c>
      <c r="I7" s="36" t="s">
        <v>177</v>
      </c>
    </row>
    <row r="8" spans="1:9" ht="15.95" customHeight="1" x14ac:dyDescent="0.2">
      <c r="A8" s="29" t="s">
        <v>3</v>
      </c>
      <c r="B8" s="24">
        <v>6348</v>
      </c>
      <c r="C8" s="24">
        <v>456</v>
      </c>
      <c r="D8" s="24">
        <v>4457</v>
      </c>
      <c r="E8" s="24">
        <v>480</v>
      </c>
      <c r="F8" s="24">
        <v>1487</v>
      </c>
      <c r="G8" s="24">
        <v>20431</v>
      </c>
      <c r="H8" s="24">
        <v>710</v>
      </c>
      <c r="I8" s="24">
        <v>1124</v>
      </c>
    </row>
    <row r="9" spans="1:9" ht="15.95" customHeight="1" x14ac:dyDescent="0.2">
      <c r="A9" s="11" t="s">
        <v>4</v>
      </c>
      <c r="B9" s="24">
        <v>5605</v>
      </c>
      <c r="C9" s="24">
        <v>398</v>
      </c>
      <c r="D9" s="24">
        <v>4006</v>
      </c>
      <c r="E9" s="24">
        <v>380</v>
      </c>
      <c r="F9" s="24">
        <v>1487</v>
      </c>
      <c r="G9" s="24">
        <v>19969</v>
      </c>
      <c r="H9" s="24">
        <v>556</v>
      </c>
      <c r="I9" s="24">
        <v>1005</v>
      </c>
    </row>
    <row r="10" spans="1:9" ht="15.95" customHeight="1" x14ac:dyDescent="0.2">
      <c r="A10" s="11" t="s">
        <v>5</v>
      </c>
      <c r="B10" s="24">
        <v>743</v>
      </c>
      <c r="C10" s="24">
        <v>58</v>
      </c>
      <c r="D10" s="24">
        <v>451</v>
      </c>
      <c r="E10" s="24">
        <v>100</v>
      </c>
      <c r="F10" s="24">
        <v>0</v>
      </c>
      <c r="G10" s="24">
        <v>462</v>
      </c>
      <c r="H10" s="24">
        <v>154</v>
      </c>
      <c r="I10" s="24">
        <v>119</v>
      </c>
    </row>
    <row r="11" spans="1:9" ht="15.95" customHeight="1" x14ac:dyDescent="0.2">
      <c r="A11" s="11" t="s">
        <v>6</v>
      </c>
      <c r="B11" s="24">
        <v>3361</v>
      </c>
      <c r="C11" s="24">
        <v>349</v>
      </c>
      <c r="D11" s="24">
        <v>3450</v>
      </c>
      <c r="E11" s="24">
        <v>406</v>
      </c>
      <c r="F11" s="24">
        <v>1483</v>
      </c>
      <c r="G11" s="24">
        <v>8582</v>
      </c>
      <c r="H11" s="24">
        <v>469</v>
      </c>
      <c r="I11" s="24">
        <v>444</v>
      </c>
    </row>
    <row r="12" spans="1:9" ht="15.95" customHeight="1" x14ac:dyDescent="0.2">
      <c r="A12" s="29" t="s">
        <v>7</v>
      </c>
      <c r="B12" s="24">
        <v>2987</v>
      </c>
      <c r="C12" s="24">
        <v>107</v>
      </c>
      <c r="D12" s="24">
        <v>1007</v>
      </c>
      <c r="E12" s="24">
        <v>74</v>
      </c>
      <c r="F12" s="24">
        <v>4</v>
      </c>
      <c r="G12" s="24">
        <v>11849</v>
      </c>
      <c r="H12" s="24">
        <v>241</v>
      </c>
      <c r="I12" s="24">
        <v>680</v>
      </c>
    </row>
    <row r="13" spans="1:9" ht="15.95" customHeight="1" x14ac:dyDescent="0.2">
      <c r="C13" s="24"/>
      <c r="D13" s="24"/>
      <c r="E13" s="24"/>
      <c r="F13" s="24"/>
      <c r="G13" s="24"/>
      <c r="H13" s="24"/>
      <c r="I13" s="24"/>
    </row>
    <row r="14" spans="1:9" ht="15.95" customHeight="1" x14ac:dyDescent="0.2">
      <c r="A14" s="25" t="s">
        <v>372</v>
      </c>
      <c r="B14" s="10"/>
      <c r="C14" s="24"/>
      <c r="D14" s="24"/>
      <c r="E14" s="24"/>
      <c r="F14" s="24"/>
      <c r="G14" s="24"/>
      <c r="H14" s="24"/>
      <c r="I14" s="24"/>
    </row>
    <row r="15" spans="1:9" ht="15.95" customHeight="1" x14ac:dyDescent="0.2">
      <c r="A15" s="29"/>
      <c r="B15" s="24"/>
      <c r="C15" s="24"/>
      <c r="D15" s="24"/>
      <c r="E15" s="24"/>
      <c r="F15" s="24"/>
      <c r="G15" s="24"/>
      <c r="H15" s="24"/>
      <c r="I15" s="24"/>
    </row>
    <row r="16" spans="1:9" ht="15.95" customHeight="1" x14ac:dyDescent="0.2">
      <c r="A16" s="32" t="s">
        <v>157</v>
      </c>
      <c r="B16" s="24"/>
      <c r="C16" s="24"/>
      <c r="D16" s="24"/>
      <c r="E16" s="24"/>
      <c r="F16" s="24"/>
      <c r="G16" s="24"/>
      <c r="H16" s="24"/>
      <c r="I16" s="24"/>
    </row>
    <row r="17" spans="1:9" ht="15.95" customHeight="1" x14ac:dyDescent="0.2">
      <c r="A17" s="114" t="s">
        <v>557</v>
      </c>
      <c r="B17" s="24"/>
      <c r="C17" s="24"/>
      <c r="D17" s="24"/>
      <c r="E17" s="24"/>
      <c r="F17" s="24"/>
      <c r="G17" s="24"/>
      <c r="H17" s="24"/>
      <c r="I17" s="24"/>
    </row>
    <row r="18" spans="1:9" ht="15.95" customHeight="1" x14ac:dyDescent="0.2">
      <c r="A18" s="114" t="s">
        <v>506</v>
      </c>
      <c r="B18" s="24"/>
      <c r="C18" s="24"/>
      <c r="D18" s="24"/>
      <c r="E18" s="24"/>
      <c r="F18" s="24"/>
      <c r="G18" s="24"/>
      <c r="H18" s="24"/>
      <c r="I18" s="24"/>
    </row>
    <row r="19" spans="1:9" ht="15.95" customHeight="1" x14ac:dyDescent="0.2">
      <c r="A19" s="111"/>
      <c r="B19" s="24"/>
      <c r="C19" s="24"/>
      <c r="D19" s="24"/>
      <c r="E19" s="24"/>
      <c r="F19" s="24"/>
      <c r="G19" s="24"/>
      <c r="H19" s="24"/>
      <c r="I19" s="24"/>
    </row>
    <row r="20" spans="1:9" ht="15.95" customHeight="1" x14ac:dyDescent="0.2">
      <c r="A20" s="29"/>
      <c r="B20" s="24"/>
      <c r="C20" s="24"/>
      <c r="D20" s="24"/>
      <c r="E20" s="24"/>
      <c r="F20" s="24"/>
      <c r="G20" s="24"/>
      <c r="H20" s="24"/>
      <c r="I20" s="24"/>
    </row>
    <row r="21" spans="1:9" ht="15.95" customHeight="1" x14ac:dyDescent="0.2">
      <c r="A21" s="29"/>
      <c r="B21" s="24"/>
      <c r="C21" s="24"/>
      <c r="D21" s="24"/>
      <c r="E21" s="24"/>
      <c r="F21" s="24"/>
      <c r="G21" s="24"/>
      <c r="H21" s="24"/>
      <c r="I21" s="24"/>
    </row>
    <row r="22" spans="1:9" ht="15.95" customHeight="1" x14ac:dyDescent="0.2">
      <c r="A22" s="29"/>
      <c r="B22" s="24"/>
      <c r="C22" s="24"/>
      <c r="D22" s="24"/>
      <c r="E22" s="24"/>
      <c r="F22" s="24"/>
      <c r="G22" s="24"/>
      <c r="H22" s="24"/>
      <c r="I22" s="24"/>
    </row>
    <row r="23" spans="1:9" ht="15.95" customHeight="1" x14ac:dyDescent="0.2">
      <c r="A23" s="29"/>
      <c r="B23" s="24"/>
      <c r="C23" s="24"/>
      <c r="D23" s="24"/>
      <c r="E23" s="24"/>
      <c r="F23" s="24"/>
      <c r="G23" s="24"/>
      <c r="H23" s="24"/>
      <c r="I23" s="24"/>
    </row>
    <row r="24" spans="1:9" ht="15.95" customHeight="1" x14ac:dyDescent="0.2">
      <c r="A24" s="47"/>
      <c r="B24" s="29"/>
      <c r="C24" s="24"/>
      <c r="D24" s="24"/>
      <c r="E24" s="24"/>
      <c r="F24" s="24"/>
      <c r="G24" s="24"/>
      <c r="H24" s="24"/>
      <c r="I24" s="24"/>
    </row>
    <row r="25" spans="1:9" ht="15.95" customHeight="1" x14ac:dyDescent="0.2">
      <c r="A25" s="29"/>
      <c r="B25" s="24"/>
      <c r="C25" s="24"/>
      <c r="D25" s="24"/>
      <c r="E25" s="24"/>
      <c r="F25" s="24"/>
      <c r="G25" s="24"/>
      <c r="H25" s="24"/>
      <c r="I25" s="24"/>
    </row>
    <row r="26" spans="1:9" ht="15.95" customHeight="1" x14ac:dyDescent="0.2">
      <c r="A26" s="32"/>
      <c r="B26" s="24"/>
      <c r="C26" s="24"/>
      <c r="D26" s="24"/>
      <c r="E26" s="24"/>
      <c r="F26" s="24"/>
      <c r="G26" s="24"/>
      <c r="H26" s="24"/>
      <c r="I26" s="24"/>
    </row>
    <row r="27" spans="1:9" ht="15.95" customHeight="1" x14ac:dyDescent="0.2">
      <c r="A27" s="29"/>
      <c r="B27" s="24"/>
      <c r="C27" s="24"/>
      <c r="D27" s="24"/>
      <c r="E27" s="24"/>
      <c r="F27" s="24"/>
      <c r="G27" s="24"/>
      <c r="H27" s="24"/>
      <c r="I27" s="24"/>
    </row>
    <row r="28" spans="1:9" ht="15.95" customHeight="1" x14ac:dyDescent="0.2">
      <c r="A28" s="29"/>
      <c r="B28" s="24"/>
      <c r="C28" s="24"/>
      <c r="D28" s="24"/>
      <c r="E28" s="24"/>
      <c r="F28" s="24"/>
      <c r="G28" s="24"/>
      <c r="H28" s="24"/>
      <c r="I28" s="24"/>
    </row>
    <row r="29" spans="1:9" ht="15.95" customHeight="1" x14ac:dyDescent="0.2">
      <c r="A29" s="29"/>
      <c r="B29" s="24"/>
      <c r="C29" s="24"/>
      <c r="D29" s="24"/>
      <c r="E29" s="24"/>
      <c r="F29" s="24"/>
      <c r="G29" s="24"/>
      <c r="H29" s="24"/>
      <c r="I29" s="24"/>
    </row>
    <row r="30" spans="1:9" ht="15.95" customHeight="1" x14ac:dyDescent="0.2">
      <c r="A30" s="29"/>
      <c r="B30" s="24"/>
      <c r="C30" s="24"/>
      <c r="D30" s="24"/>
      <c r="E30" s="24"/>
      <c r="F30" s="24"/>
      <c r="G30" s="24"/>
      <c r="H30" s="24"/>
      <c r="I30" s="24"/>
    </row>
    <row r="31" spans="1:9" ht="15.95" customHeight="1" x14ac:dyDescent="0.2">
      <c r="A31" s="29"/>
      <c r="B31" s="24"/>
      <c r="C31" s="24"/>
      <c r="D31" s="24"/>
      <c r="E31" s="24"/>
      <c r="F31" s="24"/>
      <c r="G31" s="24"/>
      <c r="H31" s="24"/>
      <c r="I31" s="24"/>
    </row>
    <row r="32" spans="1:9" ht="15.95" customHeight="1" x14ac:dyDescent="0.2">
      <c r="A32" s="29"/>
      <c r="B32" s="24"/>
      <c r="C32" s="24"/>
      <c r="D32" s="24"/>
      <c r="E32" s="24"/>
      <c r="F32" s="24"/>
      <c r="G32" s="24"/>
      <c r="H32" s="24"/>
      <c r="I32" s="24"/>
    </row>
    <row r="33" spans="1:9" ht="15.95" customHeight="1" x14ac:dyDescent="0.2">
      <c r="A33" s="34"/>
      <c r="B33" s="34"/>
      <c r="C33" s="34"/>
      <c r="D33" s="34"/>
      <c r="E33" s="34"/>
      <c r="F33" s="34"/>
      <c r="G33" s="34"/>
      <c r="H33" s="34"/>
      <c r="I33" s="34"/>
    </row>
    <row r="34" spans="1:9" s="17" customFormat="1" ht="15.95" customHeight="1" x14ac:dyDescent="0.2">
      <c r="A34" s="47"/>
      <c r="B34" s="33"/>
      <c r="C34" s="34"/>
      <c r="D34" s="34"/>
      <c r="E34" s="34"/>
      <c r="F34" s="34"/>
      <c r="G34" s="34"/>
      <c r="H34" s="34"/>
      <c r="I34" s="34"/>
    </row>
    <row r="35" spans="1:9" ht="15.95" customHeight="1" x14ac:dyDescent="0.2">
      <c r="A35" s="29"/>
      <c r="B35" s="28"/>
      <c r="C35" s="24"/>
    </row>
  </sheetData>
  <hyperlinks>
    <hyperlink ref="A3" location="Inhalt!A1" display="&lt;&lt;&lt; Inhalt" xr:uid="{81BF3672-EEF0-413F-A254-3474556DCC27}"/>
    <hyperlink ref="A14" location="Metadaten!A1" display="&lt;&lt;&lt; Metadaten" xr:uid="{F722A6A2-BC1C-4194-94FC-72CDC797E77F}"/>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2 Nutztiere</oddHeader>
    <oddFooter>&amp;L&amp;"Times New Roman,Standard"&amp;4&amp;Z&amp;F &amp;A&amp;C&amp;"Times New Roman,Standard"&amp;P/&amp;N&amp;R&amp;"Times New Roman,Standard"&amp;D</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35"/>
  <sheetViews>
    <sheetView zoomScaleNormal="100" workbookViewId="0"/>
  </sheetViews>
  <sheetFormatPr baseColWidth="10" defaultColWidth="11.42578125" defaultRowHeight="15.95" customHeight="1" x14ac:dyDescent="0.2"/>
  <cols>
    <col min="1" max="1" width="11.28515625" style="33" customWidth="1"/>
    <col min="2" max="3" width="7.7109375" style="33" bestFit="1" customWidth="1"/>
    <col min="4" max="4" width="20" style="33" bestFit="1" customWidth="1"/>
    <col min="5" max="5" width="6" style="33" bestFit="1" customWidth="1"/>
    <col min="6" max="6" width="6.140625" style="33" bestFit="1" customWidth="1"/>
    <col min="7" max="7" width="8.42578125" style="33" bestFit="1" customWidth="1"/>
    <col min="8" max="8" width="10.42578125" style="33" bestFit="1" customWidth="1"/>
    <col min="9" max="10" width="11.28515625" style="33" bestFit="1" customWidth="1"/>
    <col min="11" max="16384" width="11.42578125" style="33"/>
  </cols>
  <sheetData>
    <row r="1" spans="1:10" s="31" customFormat="1" ht="18" customHeight="1" x14ac:dyDescent="0.2">
      <c r="A1" s="30" t="s">
        <v>468</v>
      </c>
      <c r="B1" s="30"/>
      <c r="C1" s="30"/>
      <c r="D1" s="30"/>
      <c r="E1" s="30"/>
      <c r="F1" s="30"/>
      <c r="G1" s="30"/>
      <c r="H1" s="30"/>
      <c r="I1" s="30"/>
      <c r="J1" s="30"/>
    </row>
    <row r="2" spans="1:10" ht="15.95" customHeight="1" x14ac:dyDescent="0.2">
      <c r="A2" s="32"/>
      <c r="B2" s="32"/>
      <c r="C2" s="32"/>
      <c r="D2" s="32"/>
      <c r="E2" s="32"/>
      <c r="F2" s="32"/>
      <c r="G2" s="32"/>
      <c r="H2" s="32"/>
      <c r="I2" s="32"/>
      <c r="J2" s="32"/>
    </row>
    <row r="3" spans="1:10" s="15" customFormat="1" ht="15.95" customHeight="1" x14ac:dyDescent="0.2">
      <c r="A3" s="25" t="s">
        <v>371</v>
      </c>
      <c r="B3" s="14"/>
      <c r="C3" s="14"/>
      <c r="D3" s="14"/>
      <c r="E3" s="14"/>
      <c r="F3" s="14"/>
      <c r="G3" s="14"/>
      <c r="H3" s="14"/>
      <c r="I3" s="14"/>
      <c r="J3" s="14"/>
    </row>
    <row r="4" spans="1:10" ht="15.95" customHeight="1" x14ac:dyDescent="0.2">
      <c r="A4" s="32"/>
      <c r="B4" s="32"/>
      <c r="C4" s="32"/>
      <c r="D4" s="32"/>
      <c r="E4" s="32"/>
      <c r="F4" s="32"/>
      <c r="G4" s="32"/>
      <c r="H4" s="32"/>
      <c r="I4" s="32"/>
      <c r="J4" s="32"/>
    </row>
    <row r="5" spans="1:10" ht="15.95" customHeight="1" x14ac:dyDescent="0.2">
      <c r="A5" s="33" t="s">
        <v>178</v>
      </c>
    </row>
    <row r="6" spans="1:10" ht="15.95" customHeight="1" x14ac:dyDescent="0.2">
      <c r="A6" s="26"/>
      <c r="D6" s="12"/>
      <c r="E6" s="12"/>
      <c r="F6" s="12"/>
      <c r="G6" s="12"/>
      <c r="H6" s="12"/>
      <c r="I6" s="12"/>
      <c r="J6" s="12"/>
    </row>
    <row r="7" spans="1:10" ht="15.95" customHeight="1" x14ac:dyDescent="0.2">
      <c r="A7" s="35"/>
      <c r="B7" s="36" t="s">
        <v>112</v>
      </c>
      <c r="C7" s="36" t="s">
        <v>69</v>
      </c>
      <c r="D7" s="36" t="s">
        <v>154</v>
      </c>
      <c r="E7" s="36" t="s">
        <v>70</v>
      </c>
      <c r="F7" s="36" t="s">
        <v>71</v>
      </c>
      <c r="G7" s="36" t="s">
        <v>72</v>
      </c>
      <c r="H7" s="36" t="s">
        <v>73</v>
      </c>
      <c r="I7" s="36" t="s">
        <v>74</v>
      </c>
      <c r="J7" s="36" t="s">
        <v>177</v>
      </c>
    </row>
    <row r="8" spans="1:10" ht="15.95" customHeight="1" x14ac:dyDescent="0.2">
      <c r="A8" s="29" t="s">
        <v>3</v>
      </c>
      <c r="B8" s="24">
        <v>339</v>
      </c>
      <c r="C8" s="24">
        <v>85</v>
      </c>
      <c r="D8" s="24">
        <v>77</v>
      </c>
      <c r="E8" s="24">
        <v>32</v>
      </c>
      <c r="F8" s="24">
        <v>32</v>
      </c>
      <c r="G8" s="24">
        <v>8</v>
      </c>
      <c r="H8" s="24">
        <v>127</v>
      </c>
      <c r="I8" s="24">
        <v>76</v>
      </c>
      <c r="J8" s="24">
        <v>103</v>
      </c>
    </row>
    <row r="9" spans="1:10" ht="15.95" customHeight="1" x14ac:dyDescent="0.2">
      <c r="A9" s="11" t="s">
        <v>4</v>
      </c>
      <c r="B9" s="24">
        <v>284</v>
      </c>
      <c r="C9" s="24">
        <v>65</v>
      </c>
      <c r="D9" s="24">
        <v>68</v>
      </c>
      <c r="E9" s="24">
        <v>25</v>
      </c>
      <c r="F9" s="24">
        <v>24</v>
      </c>
      <c r="G9" s="24">
        <v>8</v>
      </c>
      <c r="H9" s="24">
        <v>107</v>
      </c>
      <c r="I9" s="24">
        <v>64</v>
      </c>
      <c r="J9" s="24">
        <v>87</v>
      </c>
    </row>
    <row r="10" spans="1:10" ht="15.95" customHeight="1" x14ac:dyDescent="0.2">
      <c r="A10" s="11" t="s">
        <v>5</v>
      </c>
      <c r="B10" s="24">
        <v>55</v>
      </c>
      <c r="C10" s="24">
        <v>20</v>
      </c>
      <c r="D10" s="24">
        <v>9</v>
      </c>
      <c r="E10" s="24">
        <v>7</v>
      </c>
      <c r="F10" s="24">
        <v>8</v>
      </c>
      <c r="G10" s="24">
        <v>0</v>
      </c>
      <c r="H10" s="24">
        <v>20</v>
      </c>
      <c r="I10" s="24">
        <v>12</v>
      </c>
      <c r="J10" s="24">
        <v>16</v>
      </c>
    </row>
    <row r="11" spans="1:10" ht="15.95" customHeight="1" x14ac:dyDescent="0.2">
      <c r="A11" s="11" t="s">
        <v>6</v>
      </c>
      <c r="B11" s="24">
        <v>188</v>
      </c>
      <c r="C11" s="24">
        <v>53</v>
      </c>
      <c r="D11" s="24">
        <v>48</v>
      </c>
      <c r="E11" s="24">
        <v>16</v>
      </c>
      <c r="F11" s="24">
        <v>20</v>
      </c>
      <c r="G11" s="24">
        <v>6</v>
      </c>
      <c r="H11" s="24">
        <v>68</v>
      </c>
      <c r="I11" s="24">
        <v>45</v>
      </c>
      <c r="J11" s="24">
        <v>53</v>
      </c>
    </row>
    <row r="12" spans="1:10" ht="15.95" customHeight="1" x14ac:dyDescent="0.2">
      <c r="A12" s="29" t="s">
        <v>7</v>
      </c>
      <c r="B12" s="24">
        <v>151</v>
      </c>
      <c r="C12" s="24">
        <v>32</v>
      </c>
      <c r="D12" s="24">
        <v>29</v>
      </c>
      <c r="E12" s="24">
        <v>16</v>
      </c>
      <c r="F12" s="24">
        <v>12</v>
      </c>
      <c r="G12" s="24">
        <v>2</v>
      </c>
      <c r="H12" s="24">
        <v>59</v>
      </c>
      <c r="I12" s="24">
        <v>31</v>
      </c>
      <c r="J12" s="24">
        <v>50</v>
      </c>
    </row>
    <row r="13" spans="1:10" ht="15.95" customHeight="1" x14ac:dyDescent="0.2">
      <c r="C13" s="24"/>
      <c r="D13" s="24"/>
      <c r="E13" s="24"/>
      <c r="F13" s="24"/>
      <c r="G13" s="24"/>
      <c r="H13" s="24"/>
      <c r="I13" s="24"/>
      <c r="J13" s="24"/>
    </row>
    <row r="14" spans="1:10" ht="15.95" customHeight="1" x14ac:dyDescent="0.2">
      <c r="A14" s="25" t="s">
        <v>372</v>
      </c>
      <c r="B14" s="10"/>
      <c r="C14" s="24"/>
      <c r="D14" s="24"/>
      <c r="E14" s="24"/>
      <c r="F14" s="24"/>
      <c r="G14" s="24"/>
      <c r="H14" s="24"/>
      <c r="I14" s="24"/>
      <c r="J14" s="24"/>
    </row>
    <row r="15" spans="1:10" ht="15.95" customHeight="1" x14ac:dyDescent="0.2">
      <c r="A15" s="29"/>
      <c r="B15" s="24"/>
      <c r="C15" s="24"/>
      <c r="D15" s="24"/>
      <c r="E15" s="24"/>
      <c r="F15" s="24"/>
      <c r="G15" s="24"/>
      <c r="H15" s="24"/>
      <c r="I15" s="24"/>
      <c r="J15" s="24"/>
    </row>
    <row r="16" spans="1:10" ht="15.95" customHeight="1" x14ac:dyDescent="0.2">
      <c r="A16" s="32" t="s">
        <v>109</v>
      </c>
      <c r="B16" s="24"/>
      <c r="C16" s="24"/>
      <c r="D16" s="24"/>
      <c r="E16" s="24"/>
      <c r="F16" s="24"/>
      <c r="G16" s="24"/>
      <c r="H16" s="24"/>
      <c r="I16" s="24"/>
      <c r="J16" s="24"/>
    </row>
    <row r="17" spans="1:10" ht="15.95" customHeight="1" x14ac:dyDescent="0.2">
      <c r="A17" s="114" t="s">
        <v>506</v>
      </c>
      <c r="B17" s="24"/>
      <c r="C17" s="24"/>
      <c r="D17" s="24"/>
      <c r="E17" s="24"/>
      <c r="F17" s="24"/>
      <c r="G17" s="24"/>
      <c r="H17" s="24"/>
      <c r="I17" s="24"/>
      <c r="J17" s="24"/>
    </row>
    <row r="18" spans="1:10" ht="15.95" customHeight="1" x14ac:dyDescent="0.2">
      <c r="A18" s="29"/>
      <c r="B18" s="24"/>
      <c r="C18" s="24"/>
      <c r="D18" s="24"/>
      <c r="E18" s="24"/>
      <c r="F18" s="24"/>
      <c r="G18" s="24"/>
      <c r="H18" s="24"/>
      <c r="I18" s="24"/>
      <c r="J18" s="24"/>
    </row>
    <row r="19" spans="1:10" ht="15.95" customHeight="1" x14ac:dyDescent="0.2">
      <c r="A19" s="29"/>
      <c r="B19" s="24"/>
      <c r="C19" s="24"/>
      <c r="D19" s="24"/>
      <c r="E19" s="24"/>
      <c r="F19" s="24"/>
      <c r="G19" s="24"/>
      <c r="H19" s="24"/>
      <c r="I19" s="24"/>
      <c r="J19" s="24"/>
    </row>
    <row r="20" spans="1:10" ht="15.95" customHeight="1" x14ac:dyDescent="0.2">
      <c r="A20" s="29"/>
      <c r="B20" s="24"/>
      <c r="C20" s="24"/>
      <c r="D20" s="24"/>
      <c r="E20" s="24"/>
      <c r="F20" s="24"/>
      <c r="G20" s="24"/>
      <c r="H20" s="24"/>
      <c r="I20" s="24"/>
      <c r="J20" s="24"/>
    </row>
    <row r="21" spans="1:10" ht="15.95" customHeight="1" x14ac:dyDescent="0.2">
      <c r="A21" s="29"/>
      <c r="B21" s="24"/>
      <c r="C21" s="24"/>
      <c r="D21" s="24"/>
      <c r="E21" s="24"/>
      <c r="F21" s="24"/>
      <c r="G21" s="24"/>
      <c r="H21" s="24"/>
      <c r="I21" s="24"/>
      <c r="J21" s="24"/>
    </row>
    <row r="22" spans="1:10" ht="15.95" customHeight="1" x14ac:dyDescent="0.2">
      <c r="A22" s="29"/>
      <c r="B22" s="24"/>
      <c r="C22" s="24"/>
      <c r="D22" s="24"/>
      <c r="E22" s="24"/>
      <c r="F22" s="24"/>
      <c r="G22" s="24"/>
      <c r="H22" s="24"/>
      <c r="I22" s="24"/>
      <c r="J22" s="24"/>
    </row>
    <row r="23" spans="1:10" ht="15.95" customHeight="1" x14ac:dyDescent="0.2">
      <c r="A23" s="29"/>
      <c r="B23" s="24"/>
      <c r="C23" s="24"/>
      <c r="D23" s="24"/>
      <c r="E23" s="24"/>
      <c r="F23" s="24"/>
      <c r="G23" s="24"/>
      <c r="H23" s="24"/>
      <c r="I23" s="24"/>
      <c r="J23" s="24"/>
    </row>
    <row r="24" spans="1:10" ht="15.95" customHeight="1" x14ac:dyDescent="0.2">
      <c r="A24" s="47"/>
      <c r="B24" s="29"/>
      <c r="C24" s="24"/>
      <c r="D24" s="24"/>
      <c r="E24" s="24"/>
      <c r="F24" s="24"/>
      <c r="G24" s="24"/>
      <c r="H24" s="24"/>
      <c r="I24" s="24"/>
      <c r="J24" s="24"/>
    </row>
    <row r="25" spans="1:10" ht="15.95" customHeight="1" x14ac:dyDescent="0.2">
      <c r="A25" s="29"/>
      <c r="B25" s="24"/>
      <c r="C25" s="24"/>
      <c r="D25" s="24"/>
      <c r="E25" s="24"/>
      <c r="F25" s="24"/>
      <c r="G25" s="24"/>
      <c r="H25" s="24"/>
      <c r="I25" s="24"/>
      <c r="J25" s="24"/>
    </row>
    <row r="26" spans="1:10" ht="15.95" customHeight="1" x14ac:dyDescent="0.2">
      <c r="A26" s="32"/>
      <c r="B26" s="24"/>
      <c r="C26" s="24"/>
      <c r="D26" s="24"/>
      <c r="E26" s="24"/>
      <c r="F26" s="24"/>
      <c r="G26" s="24"/>
      <c r="H26" s="24"/>
      <c r="I26" s="24"/>
      <c r="J26" s="24"/>
    </row>
    <row r="27" spans="1:10" ht="15.95" customHeight="1" x14ac:dyDescent="0.2">
      <c r="A27" s="29"/>
      <c r="B27" s="24"/>
      <c r="C27" s="24"/>
      <c r="D27" s="24"/>
      <c r="E27" s="24"/>
      <c r="F27" s="24"/>
      <c r="G27" s="24"/>
      <c r="H27" s="24"/>
      <c r="I27" s="24"/>
      <c r="J27" s="24"/>
    </row>
    <row r="28" spans="1:10" ht="15.95" customHeight="1" x14ac:dyDescent="0.2">
      <c r="A28" s="29"/>
      <c r="B28" s="24"/>
      <c r="C28" s="24"/>
      <c r="D28" s="24"/>
      <c r="E28" s="24"/>
      <c r="F28" s="24"/>
      <c r="G28" s="24"/>
      <c r="H28" s="24"/>
      <c r="I28" s="24"/>
      <c r="J28" s="24"/>
    </row>
    <row r="29" spans="1:10" ht="15.95" customHeight="1" x14ac:dyDescent="0.2">
      <c r="A29" s="29"/>
      <c r="B29" s="24"/>
      <c r="C29" s="24"/>
      <c r="D29" s="24"/>
      <c r="E29" s="24"/>
      <c r="F29" s="24"/>
      <c r="G29" s="24"/>
      <c r="H29" s="24"/>
      <c r="I29" s="24"/>
      <c r="J29" s="24"/>
    </row>
    <row r="30" spans="1:10" ht="15.95" customHeight="1" x14ac:dyDescent="0.2">
      <c r="A30" s="29"/>
      <c r="B30" s="24"/>
      <c r="C30" s="24"/>
      <c r="D30" s="24"/>
      <c r="E30" s="24"/>
      <c r="F30" s="24"/>
      <c r="G30" s="24"/>
      <c r="H30" s="24"/>
      <c r="I30" s="24"/>
      <c r="J30" s="24"/>
    </row>
    <row r="31" spans="1:10" ht="15.95" customHeight="1" x14ac:dyDescent="0.2">
      <c r="A31" s="29"/>
      <c r="B31" s="24"/>
      <c r="C31" s="24"/>
      <c r="D31" s="24"/>
      <c r="E31" s="24"/>
      <c r="F31" s="24"/>
      <c r="G31" s="24"/>
      <c r="H31" s="24"/>
      <c r="I31" s="24"/>
      <c r="J31" s="24"/>
    </row>
    <row r="32" spans="1:10" ht="15.95" customHeight="1" x14ac:dyDescent="0.2">
      <c r="A32" s="29"/>
      <c r="B32" s="24"/>
      <c r="C32" s="24"/>
      <c r="D32" s="24"/>
      <c r="E32" s="24"/>
      <c r="F32" s="24"/>
      <c r="G32" s="24"/>
      <c r="H32" s="24"/>
      <c r="I32" s="24"/>
      <c r="J32" s="24"/>
    </row>
    <row r="33" spans="1:10" ht="15.95" customHeight="1" x14ac:dyDescent="0.2">
      <c r="A33" s="34"/>
      <c r="B33" s="34"/>
      <c r="C33" s="34"/>
      <c r="D33" s="34"/>
      <c r="E33" s="34"/>
      <c r="F33" s="34"/>
      <c r="G33" s="34"/>
      <c r="H33" s="34"/>
      <c r="I33" s="34"/>
      <c r="J33" s="34"/>
    </row>
    <row r="34" spans="1:10" s="17" customFormat="1" ht="15.95" customHeight="1" x14ac:dyDescent="0.2">
      <c r="A34" s="47"/>
      <c r="B34" s="33"/>
      <c r="C34" s="34"/>
      <c r="D34" s="34"/>
      <c r="E34" s="34"/>
      <c r="F34" s="34"/>
      <c r="G34" s="34"/>
      <c r="H34" s="34"/>
      <c r="I34" s="34"/>
      <c r="J34" s="34"/>
    </row>
    <row r="35" spans="1:10" ht="15.95" customHeight="1" x14ac:dyDescent="0.2">
      <c r="A35" s="29"/>
      <c r="B35" s="28"/>
      <c r="C35" s="24"/>
    </row>
  </sheetData>
  <hyperlinks>
    <hyperlink ref="A3" location="Inhalt!A1" display="&lt;&lt;&lt; Inhalt" xr:uid="{F77CC6B2-9F55-45BA-AA8B-9DF8B633D87E}"/>
    <hyperlink ref="A14" location="Metadaten!A1" display="&lt;&lt;&lt; Metadaten" xr:uid="{175160AC-FB8C-45D2-BDEA-724E88DB4E3E}"/>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2 Nutztiere</oddHeader>
    <oddFooter>&amp;L&amp;"Times New Roman,Standard"&amp;4&amp;Z&amp;F &amp;A&amp;C&amp;"Times New Roman,Standard"&amp;P/&amp;N&amp;R&amp;"Times New Roman,Standard"&amp;D</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42"/>
  <sheetViews>
    <sheetView zoomScaleNormal="100" workbookViewId="0"/>
  </sheetViews>
  <sheetFormatPr baseColWidth="10" defaultColWidth="11.42578125" defaultRowHeight="12.75" x14ac:dyDescent="0.2"/>
  <cols>
    <col min="1" max="1" width="13.7109375" style="10" customWidth="1"/>
    <col min="2" max="2" width="5.42578125" style="17" bestFit="1" customWidth="1"/>
    <col min="3" max="3" width="9" style="17" bestFit="1" customWidth="1"/>
    <col min="4" max="4" width="11.28515625" style="17" bestFit="1" customWidth="1"/>
    <col min="5" max="5" width="11" style="17" customWidth="1"/>
    <col min="6" max="7" width="18.28515625" style="17" bestFit="1" customWidth="1"/>
    <col min="8" max="8" width="12.140625" style="17" bestFit="1" customWidth="1"/>
    <col min="9" max="9" width="11.140625" style="17" customWidth="1"/>
    <col min="10" max="11" width="18.28515625" style="17" bestFit="1" customWidth="1"/>
    <col min="12" max="12" width="12.140625" style="17" bestFit="1" customWidth="1"/>
    <col min="13" max="23" width="11.5703125" style="17" customWidth="1"/>
    <col min="24" max="16384" width="11.42578125" style="17"/>
  </cols>
  <sheetData>
    <row r="1" spans="1:13" s="15" customFormat="1" ht="18" customHeight="1" x14ac:dyDescent="0.2">
      <c r="A1" s="14" t="s">
        <v>459</v>
      </c>
      <c r="B1" s="14"/>
      <c r="C1" s="14"/>
      <c r="D1" s="14"/>
      <c r="E1" s="14"/>
      <c r="F1" s="14"/>
      <c r="G1" s="14"/>
      <c r="H1" s="14"/>
      <c r="I1" s="14"/>
      <c r="J1" s="14"/>
      <c r="K1" s="14"/>
      <c r="L1" s="14"/>
      <c r="M1" s="14"/>
    </row>
    <row r="2" spans="1:13" s="15" customFormat="1" ht="15.95" customHeight="1" x14ac:dyDescent="0.2">
      <c r="A2" s="18"/>
      <c r="B2" s="14"/>
      <c r="C2" s="14"/>
      <c r="D2" s="14"/>
      <c r="E2" s="14"/>
      <c r="F2" s="14"/>
      <c r="G2" s="14"/>
      <c r="H2" s="14"/>
      <c r="I2" s="14"/>
      <c r="J2" s="14"/>
      <c r="K2" s="14"/>
      <c r="L2" s="14"/>
      <c r="M2" s="14"/>
    </row>
    <row r="3" spans="1:13" s="15" customFormat="1" ht="15.95" customHeight="1" x14ac:dyDescent="0.2">
      <c r="A3" s="25" t="s">
        <v>371</v>
      </c>
      <c r="B3" s="14"/>
      <c r="C3" s="14"/>
      <c r="D3" s="14"/>
      <c r="E3" s="14"/>
      <c r="F3" s="14"/>
      <c r="G3" s="14"/>
      <c r="H3" s="14"/>
      <c r="I3" s="14"/>
      <c r="J3" s="14"/>
      <c r="K3" s="14"/>
      <c r="L3" s="14"/>
      <c r="M3" s="14"/>
    </row>
    <row r="4" spans="1:13" ht="15.95" customHeight="1" x14ac:dyDescent="0.2">
      <c r="A4" s="32"/>
      <c r="B4" s="32"/>
      <c r="C4" s="16"/>
      <c r="D4" s="16"/>
      <c r="E4" s="16"/>
      <c r="F4" s="16"/>
      <c r="G4" s="16"/>
      <c r="H4" s="16"/>
      <c r="I4" s="16"/>
      <c r="J4" s="16"/>
      <c r="K4" s="16"/>
      <c r="L4" s="16"/>
      <c r="M4" s="16"/>
    </row>
    <row r="5" spans="1:13" ht="15.95" customHeight="1" x14ac:dyDescent="0.2">
      <c r="A5" s="17" t="s">
        <v>179</v>
      </c>
      <c r="B5" s="16"/>
      <c r="D5" s="16"/>
      <c r="E5" s="16"/>
      <c r="F5" s="16"/>
      <c r="G5" s="16"/>
      <c r="H5" s="16"/>
      <c r="M5" s="16"/>
    </row>
    <row r="6" spans="1:13" ht="15.95" customHeight="1" x14ac:dyDescent="0.2"/>
    <row r="7" spans="1:13" ht="15.95" customHeight="1" x14ac:dyDescent="0.2">
      <c r="B7" s="36" t="s">
        <v>0</v>
      </c>
      <c r="C7" s="37" t="s">
        <v>143</v>
      </c>
      <c r="D7" s="37" t="s">
        <v>142</v>
      </c>
      <c r="E7" s="37" t="s">
        <v>126</v>
      </c>
      <c r="F7" s="37"/>
      <c r="G7" s="37"/>
      <c r="H7" s="37"/>
      <c r="I7" s="37" t="s">
        <v>127</v>
      </c>
      <c r="J7" s="37"/>
      <c r="K7" s="37"/>
      <c r="L7" s="37"/>
      <c r="M7" s="16"/>
    </row>
    <row r="8" spans="1:13" ht="15.95" customHeight="1" x14ac:dyDescent="0.2">
      <c r="A8" s="20"/>
      <c r="B8" s="36"/>
      <c r="C8" s="41"/>
      <c r="D8" s="41"/>
      <c r="E8" s="41" t="s">
        <v>166</v>
      </c>
      <c r="F8" s="41" t="s">
        <v>167</v>
      </c>
      <c r="G8" s="41" t="s">
        <v>155</v>
      </c>
      <c r="H8" s="41" t="s">
        <v>156</v>
      </c>
      <c r="I8" s="41" t="s">
        <v>166</v>
      </c>
      <c r="J8" s="41" t="s">
        <v>167</v>
      </c>
      <c r="K8" s="41" t="s">
        <v>155</v>
      </c>
      <c r="L8" s="41" t="s">
        <v>156</v>
      </c>
      <c r="M8" s="27"/>
    </row>
    <row r="9" spans="1:13" ht="15.95" customHeight="1" x14ac:dyDescent="0.2">
      <c r="A9" s="10" t="s">
        <v>3</v>
      </c>
      <c r="B9" s="39">
        <v>6348</v>
      </c>
      <c r="C9" s="24">
        <v>2187</v>
      </c>
      <c r="D9" s="24">
        <v>517</v>
      </c>
      <c r="E9" s="24">
        <v>526</v>
      </c>
      <c r="F9" s="24">
        <v>541</v>
      </c>
      <c r="G9" s="24">
        <v>870</v>
      </c>
      <c r="H9" s="24">
        <v>379</v>
      </c>
      <c r="I9" s="24">
        <v>501</v>
      </c>
      <c r="J9" s="24">
        <v>379</v>
      </c>
      <c r="K9" s="24">
        <v>344</v>
      </c>
      <c r="L9" s="24">
        <v>104</v>
      </c>
      <c r="M9" s="24"/>
    </row>
    <row r="10" spans="1:13" ht="15.95" customHeight="1" x14ac:dyDescent="0.2">
      <c r="A10" s="11" t="s">
        <v>4</v>
      </c>
      <c r="B10" s="38">
        <v>5605</v>
      </c>
      <c r="C10" s="24">
        <v>1863</v>
      </c>
      <c r="D10" s="24">
        <v>421</v>
      </c>
      <c r="E10" s="24">
        <v>452</v>
      </c>
      <c r="F10" s="24">
        <v>496</v>
      </c>
      <c r="G10" s="24">
        <v>792</v>
      </c>
      <c r="H10" s="24">
        <v>330</v>
      </c>
      <c r="I10" s="24">
        <v>439</v>
      </c>
      <c r="J10" s="24">
        <v>374</v>
      </c>
      <c r="K10" s="24">
        <v>339</v>
      </c>
      <c r="L10" s="24">
        <v>99</v>
      </c>
      <c r="M10" s="24"/>
    </row>
    <row r="11" spans="1:13" ht="15.95" customHeight="1" x14ac:dyDescent="0.2">
      <c r="A11" s="13" t="s">
        <v>5</v>
      </c>
      <c r="B11" s="38">
        <v>743</v>
      </c>
      <c r="C11" s="24">
        <v>324</v>
      </c>
      <c r="D11" s="24">
        <v>96</v>
      </c>
      <c r="E11" s="24">
        <v>74</v>
      </c>
      <c r="F11" s="24">
        <v>45</v>
      </c>
      <c r="G11" s="24">
        <v>78</v>
      </c>
      <c r="H11" s="24">
        <v>49</v>
      </c>
      <c r="I11" s="24">
        <v>62</v>
      </c>
      <c r="J11" s="24">
        <v>5</v>
      </c>
      <c r="K11" s="24">
        <v>5</v>
      </c>
      <c r="L11" s="24">
        <v>5</v>
      </c>
      <c r="M11" s="24"/>
    </row>
    <row r="12" spans="1:13" ht="15.95" customHeight="1" x14ac:dyDescent="0.2">
      <c r="A12" s="13" t="s">
        <v>6</v>
      </c>
      <c r="B12" s="38">
        <v>3361</v>
      </c>
      <c r="C12" s="24">
        <v>930</v>
      </c>
      <c r="D12" s="24">
        <v>449</v>
      </c>
      <c r="E12" s="24">
        <v>291</v>
      </c>
      <c r="F12" s="24">
        <v>230</v>
      </c>
      <c r="G12" s="24">
        <v>424</v>
      </c>
      <c r="H12" s="24">
        <v>240</v>
      </c>
      <c r="I12" s="24">
        <v>327</v>
      </c>
      <c r="J12" s="24">
        <v>257</v>
      </c>
      <c r="K12" s="24">
        <v>150</v>
      </c>
      <c r="L12" s="24">
        <v>63</v>
      </c>
      <c r="M12" s="24"/>
    </row>
    <row r="13" spans="1:13" ht="15.95" customHeight="1" x14ac:dyDescent="0.2">
      <c r="A13" s="10" t="s">
        <v>7</v>
      </c>
      <c r="B13" s="38">
        <v>2987</v>
      </c>
      <c r="C13" s="24">
        <v>1257</v>
      </c>
      <c r="D13" s="24">
        <v>68</v>
      </c>
      <c r="E13" s="24">
        <v>235</v>
      </c>
      <c r="F13" s="24">
        <v>311</v>
      </c>
      <c r="G13" s="24">
        <v>446</v>
      </c>
      <c r="H13" s="24">
        <v>139</v>
      </c>
      <c r="I13" s="24">
        <v>174</v>
      </c>
      <c r="J13" s="24">
        <v>122</v>
      </c>
      <c r="K13" s="24">
        <v>194</v>
      </c>
      <c r="L13" s="24">
        <v>41</v>
      </c>
      <c r="M13" s="24"/>
    </row>
    <row r="14" spans="1:13" ht="15.95" customHeight="1" x14ac:dyDescent="0.2">
      <c r="A14" s="10" t="s">
        <v>8</v>
      </c>
      <c r="B14" s="38">
        <v>412</v>
      </c>
      <c r="C14" s="24">
        <v>117</v>
      </c>
      <c r="D14" s="24">
        <v>71</v>
      </c>
      <c r="E14" s="24">
        <v>24</v>
      </c>
      <c r="F14" s="24">
        <v>22</v>
      </c>
      <c r="G14" s="24">
        <v>68</v>
      </c>
      <c r="H14" s="24">
        <v>58</v>
      </c>
      <c r="I14" s="24">
        <v>17</v>
      </c>
      <c r="J14" s="24">
        <v>15</v>
      </c>
      <c r="K14" s="24">
        <v>8</v>
      </c>
      <c r="L14" s="24">
        <v>12</v>
      </c>
      <c r="M14" s="24"/>
    </row>
    <row r="15" spans="1:13" ht="15.95" customHeight="1" x14ac:dyDescent="0.2">
      <c r="A15" s="10" t="s">
        <v>9</v>
      </c>
      <c r="B15" s="38">
        <v>578</v>
      </c>
      <c r="C15" s="24">
        <v>141</v>
      </c>
      <c r="D15" s="24">
        <v>150</v>
      </c>
      <c r="E15" s="24">
        <v>71</v>
      </c>
      <c r="F15" s="24">
        <v>15</v>
      </c>
      <c r="G15" s="24">
        <v>47</v>
      </c>
      <c r="H15" s="24">
        <v>18</v>
      </c>
      <c r="I15" s="24">
        <v>61</v>
      </c>
      <c r="J15" s="24">
        <v>20</v>
      </c>
      <c r="K15" s="24">
        <v>41</v>
      </c>
      <c r="L15" s="24">
        <v>14</v>
      </c>
      <c r="M15" s="24"/>
    </row>
    <row r="16" spans="1:13" ht="15.95" customHeight="1" x14ac:dyDescent="0.2">
      <c r="A16" s="10" t="s">
        <v>10</v>
      </c>
      <c r="B16" s="38">
        <v>1171</v>
      </c>
      <c r="C16" s="24">
        <v>243</v>
      </c>
      <c r="D16" s="24">
        <v>125</v>
      </c>
      <c r="E16" s="24">
        <v>102</v>
      </c>
      <c r="F16" s="24">
        <v>83</v>
      </c>
      <c r="G16" s="24">
        <v>112</v>
      </c>
      <c r="H16" s="24">
        <v>89</v>
      </c>
      <c r="I16" s="24">
        <v>161</v>
      </c>
      <c r="J16" s="24">
        <v>196</v>
      </c>
      <c r="K16" s="24">
        <v>34</v>
      </c>
      <c r="L16" s="24">
        <v>26</v>
      </c>
      <c r="M16" s="24"/>
    </row>
    <row r="17" spans="1:13" ht="15.95" customHeight="1" x14ac:dyDescent="0.2">
      <c r="A17" s="10" t="s">
        <v>11</v>
      </c>
      <c r="B17" s="38">
        <v>533</v>
      </c>
      <c r="C17" s="24">
        <v>196</v>
      </c>
      <c r="D17" s="24">
        <v>95</v>
      </c>
      <c r="E17" s="24">
        <v>57</v>
      </c>
      <c r="F17" s="24">
        <v>26</v>
      </c>
      <c r="G17" s="24">
        <v>51</v>
      </c>
      <c r="H17" s="24">
        <v>37</v>
      </c>
      <c r="I17" s="24">
        <v>59</v>
      </c>
      <c r="J17" s="24">
        <v>4</v>
      </c>
      <c r="K17" s="24">
        <v>4</v>
      </c>
      <c r="L17" s="24">
        <v>4</v>
      </c>
      <c r="M17" s="24"/>
    </row>
    <row r="18" spans="1:13" ht="15.95" customHeight="1" x14ac:dyDescent="0.2">
      <c r="A18" s="10" t="s">
        <v>12</v>
      </c>
      <c r="B18" s="38">
        <v>667</v>
      </c>
      <c r="C18" s="24">
        <v>233</v>
      </c>
      <c r="D18" s="24">
        <v>8</v>
      </c>
      <c r="E18" s="24">
        <v>37</v>
      </c>
      <c r="F18" s="24">
        <v>84</v>
      </c>
      <c r="G18" s="24">
        <v>146</v>
      </c>
      <c r="H18" s="24">
        <v>38</v>
      </c>
      <c r="I18" s="24">
        <v>29</v>
      </c>
      <c r="J18" s="24">
        <v>22</v>
      </c>
      <c r="K18" s="24">
        <v>63</v>
      </c>
      <c r="L18" s="24">
        <v>7</v>
      </c>
      <c r="M18" s="24"/>
    </row>
    <row r="19" spans="1:13" ht="15.95" customHeight="1" x14ac:dyDescent="0.2">
      <c r="A19" s="10" t="s">
        <v>13</v>
      </c>
      <c r="B19" s="38">
        <v>720</v>
      </c>
      <c r="C19" s="24">
        <v>237</v>
      </c>
      <c r="D19" s="24">
        <v>50</v>
      </c>
      <c r="E19" s="24">
        <v>44</v>
      </c>
      <c r="F19" s="24">
        <v>66</v>
      </c>
      <c r="G19" s="24">
        <v>106</v>
      </c>
      <c r="H19" s="24">
        <v>31</v>
      </c>
      <c r="I19" s="24">
        <v>55</v>
      </c>
      <c r="J19" s="24">
        <v>53</v>
      </c>
      <c r="K19" s="24">
        <v>55</v>
      </c>
      <c r="L19" s="24">
        <v>23</v>
      </c>
      <c r="M19" s="24"/>
    </row>
    <row r="20" spans="1:13" ht="15.95" customHeight="1" x14ac:dyDescent="0.2">
      <c r="A20" s="10" t="s">
        <v>14</v>
      </c>
      <c r="B20" s="38">
        <v>699</v>
      </c>
      <c r="C20" s="24">
        <v>192</v>
      </c>
      <c r="D20" s="24">
        <v>1</v>
      </c>
      <c r="E20" s="24">
        <v>72</v>
      </c>
      <c r="F20" s="24">
        <v>146</v>
      </c>
      <c r="G20" s="24">
        <v>153</v>
      </c>
      <c r="H20" s="24">
        <v>42</v>
      </c>
      <c r="I20" s="24">
        <v>65</v>
      </c>
      <c r="J20" s="24">
        <v>6</v>
      </c>
      <c r="K20" s="24">
        <v>12</v>
      </c>
      <c r="L20" s="24">
        <v>10</v>
      </c>
      <c r="M20" s="24"/>
    </row>
    <row r="21" spans="1:13" ht="15.95" customHeight="1" x14ac:dyDescent="0.2">
      <c r="A21" s="10" t="s">
        <v>15</v>
      </c>
      <c r="B21" s="38">
        <v>470</v>
      </c>
      <c r="C21" s="24">
        <v>303</v>
      </c>
      <c r="D21" s="24">
        <v>8</v>
      </c>
      <c r="E21" s="24">
        <v>42</v>
      </c>
      <c r="F21" s="24">
        <v>8</v>
      </c>
      <c r="G21" s="24">
        <v>46</v>
      </c>
      <c r="H21" s="24">
        <v>36</v>
      </c>
      <c r="I21" s="24">
        <v>16</v>
      </c>
      <c r="J21" s="24">
        <v>7</v>
      </c>
      <c r="K21" s="24">
        <v>2</v>
      </c>
      <c r="L21" s="24">
        <v>2</v>
      </c>
      <c r="M21" s="24"/>
    </row>
    <row r="22" spans="1:13" ht="15.95" customHeight="1" x14ac:dyDescent="0.2">
      <c r="A22" s="10" t="s">
        <v>16</v>
      </c>
      <c r="B22" s="38">
        <v>711</v>
      </c>
      <c r="C22" s="24">
        <v>334</v>
      </c>
      <c r="D22" s="24">
        <v>8</v>
      </c>
      <c r="E22" s="24">
        <v>52</v>
      </c>
      <c r="F22" s="24">
        <v>52</v>
      </c>
      <c r="G22" s="24">
        <v>101</v>
      </c>
      <c r="H22" s="24">
        <v>18</v>
      </c>
      <c r="I22" s="24">
        <v>17</v>
      </c>
      <c r="J22" s="24">
        <v>33</v>
      </c>
      <c r="K22" s="24">
        <v>92</v>
      </c>
      <c r="L22" s="24">
        <v>4</v>
      </c>
      <c r="M22" s="24"/>
    </row>
    <row r="23" spans="1:13" ht="15.95" customHeight="1" x14ac:dyDescent="0.2">
      <c r="A23" s="10" t="s">
        <v>17</v>
      </c>
      <c r="B23" s="38">
        <v>387</v>
      </c>
      <c r="C23" s="24">
        <v>191</v>
      </c>
      <c r="D23" s="24">
        <v>1</v>
      </c>
      <c r="E23" s="24">
        <v>25</v>
      </c>
      <c r="F23" s="24">
        <v>39</v>
      </c>
      <c r="G23" s="24">
        <v>40</v>
      </c>
      <c r="H23" s="24">
        <v>12</v>
      </c>
      <c r="I23" s="24">
        <v>21</v>
      </c>
      <c r="J23" s="24">
        <v>23</v>
      </c>
      <c r="K23" s="24">
        <v>33</v>
      </c>
      <c r="L23" s="24">
        <v>2</v>
      </c>
      <c r="M23" s="24"/>
    </row>
    <row r="24" spans="1:13" ht="15.95" customHeight="1" x14ac:dyDescent="0.2">
      <c r="A24" s="29"/>
      <c r="B24" s="24"/>
      <c r="C24" s="24"/>
      <c r="D24" s="24"/>
      <c r="E24" s="24"/>
      <c r="F24" s="24"/>
      <c r="G24" s="24"/>
      <c r="H24" s="24"/>
      <c r="I24" s="24"/>
      <c r="J24" s="24"/>
      <c r="K24" s="24"/>
      <c r="L24" s="24"/>
      <c r="M24" s="24"/>
    </row>
    <row r="25" spans="1:13" ht="15.95" customHeight="1" x14ac:dyDescent="0.2">
      <c r="A25" s="25" t="s">
        <v>372</v>
      </c>
      <c r="B25" s="10"/>
      <c r="C25" s="24"/>
      <c r="D25" s="24"/>
      <c r="E25" s="24"/>
      <c r="F25" s="24"/>
      <c r="G25" s="24"/>
      <c r="H25" s="24"/>
      <c r="I25" s="24"/>
      <c r="J25" s="24"/>
      <c r="K25" s="24"/>
      <c r="L25" s="24"/>
      <c r="M25" s="24"/>
    </row>
    <row r="26" spans="1:13" ht="15.95" customHeight="1" x14ac:dyDescent="0.2">
      <c r="A26" s="29"/>
      <c r="B26" s="24"/>
      <c r="C26" s="24"/>
      <c r="D26" s="24"/>
      <c r="E26" s="24"/>
      <c r="F26" s="24"/>
      <c r="G26" s="24"/>
      <c r="H26" s="24"/>
      <c r="I26" s="24"/>
      <c r="J26" s="24"/>
      <c r="K26" s="24"/>
      <c r="L26" s="24"/>
      <c r="M26" s="24"/>
    </row>
    <row r="27" spans="1:13" ht="15.95" customHeight="1" x14ac:dyDescent="0.2">
      <c r="A27" s="32" t="s">
        <v>157</v>
      </c>
      <c r="B27" s="24"/>
      <c r="C27" s="24"/>
      <c r="D27" s="24"/>
      <c r="E27" s="24"/>
      <c r="F27" s="24"/>
      <c r="G27" s="24"/>
      <c r="H27" s="24"/>
      <c r="I27" s="24"/>
      <c r="J27" s="24"/>
      <c r="K27" s="24"/>
      <c r="L27" s="24"/>
      <c r="M27" s="24"/>
    </row>
    <row r="28" spans="1:13" ht="15.95" customHeight="1" x14ac:dyDescent="0.2">
      <c r="A28" s="29" t="s">
        <v>131</v>
      </c>
      <c r="B28" s="24"/>
      <c r="C28" s="24"/>
      <c r="D28" s="24"/>
      <c r="E28" s="24"/>
      <c r="F28" s="24"/>
      <c r="G28" s="24"/>
      <c r="H28" s="24"/>
      <c r="I28" s="24"/>
      <c r="J28" s="24"/>
      <c r="K28" s="24"/>
      <c r="L28" s="24"/>
      <c r="M28" s="24"/>
    </row>
    <row r="29" spans="1:13" ht="15.95" customHeight="1" x14ac:dyDescent="0.2">
      <c r="A29" s="29" t="s">
        <v>506</v>
      </c>
      <c r="B29" s="24"/>
      <c r="C29" s="24"/>
      <c r="D29" s="24"/>
      <c r="E29" s="24"/>
      <c r="F29" s="24"/>
      <c r="G29" s="24"/>
      <c r="H29" s="24"/>
      <c r="I29" s="24"/>
      <c r="J29" s="24"/>
      <c r="K29" s="24"/>
      <c r="L29" s="24"/>
      <c r="M29" s="24"/>
    </row>
    <row r="30" spans="1:13" ht="15.95" customHeight="1" x14ac:dyDescent="0.2">
      <c r="A30" s="29"/>
      <c r="B30" s="24"/>
      <c r="C30" s="24"/>
      <c r="D30" s="24"/>
      <c r="E30" s="24"/>
      <c r="F30" s="24"/>
      <c r="G30" s="24"/>
      <c r="H30" s="24"/>
      <c r="I30" s="24"/>
      <c r="J30" s="24"/>
      <c r="K30" s="24"/>
      <c r="L30" s="24"/>
      <c r="M30" s="24"/>
    </row>
    <row r="31" spans="1:13" ht="15.95" customHeight="1" x14ac:dyDescent="0.2">
      <c r="A31" s="29"/>
      <c r="B31" s="24"/>
      <c r="C31" s="24"/>
      <c r="D31" s="24"/>
      <c r="E31" s="24"/>
      <c r="F31" s="24"/>
      <c r="G31" s="24"/>
      <c r="H31" s="24"/>
      <c r="I31" s="24"/>
      <c r="J31" s="24"/>
      <c r="K31" s="24"/>
      <c r="L31" s="24"/>
      <c r="M31" s="24"/>
    </row>
    <row r="32" spans="1:13" ht="15.95" customHeight="1" x14ac:dyDescent="0.2">
      <c r="A32" s="29"/>
      <c r="B32" s="24"/>
      <c r="C32" s="24"/>
      <c r="D32" s="24"/>
      <c r="E32" s="24"/>
      <c r="F32" s="24"/>
      <c r="G32" s="24"/>
      <c r="H32" s="24"/>
      <c r="I32" s="24"/>
      <c r="J32" s="24"/>
      <c r="K32" s="24"/>
      <c r="L32" s="24"/>
      <c r="M32" s="24"/>
    </row>
    <row r="33" spans="1:13" ht="15.95" customHeight="1" x14ac:dyDescent="0.2">
      <c r="A33" s="29"/>
      <c r="B33" s="24"/>
      <c r="C33" s="24"/>
      <c r="D33" s="24"/>
      <c r="E33" s="24"/>
      <c r="F33" s="24"/>
      <c r="G33" s="24"/>
      <c r="H33" s="24"/>
      <c r="I33" s="24"/>
      <c r="J33" s="24"/>
      <c r="K33" s="24"/>
      <c r="L33" s="24"/>
      <c r="M33" s="24"/>
    </row>
    <row r="34" spans="1:13" ht="15.95" customHeight="1" x14ac:dyDescent="0.2">
      <c r="A34" s="34"/>
      <c r="B34" s="34"/>
      <c r="C34" s="34"/>
      <c r="D34" s="34"/>
      <c r="E34" s="19"/>
      <c r="F34" s="19"/>
      <c r="G34" s="19"/>
      <c r="H34" s="19"/>
      <c r="I34" s="19"/>
      <c r="J34" s="19"/>
      <c r="K34" s="19"/>
      <c r="L34" s="19"/>
      <c r="M34" s="19"/>
    </row>
    <row r="35" spans="1:13" ht="15.95" customHeight="1" x14ac:dyDescent="0.2">
      <c r="A35" s="47"/>
      <c r="B35" s="29"/>
      <c r="C35" s="33"/>
      <c r="D35" s="33"/>
    </row>
    <row r="36" spans="1:13" ht="15.95" customHeight="1" x14ac:dyDescent="0.2">
      <c r="A36" s="29"/>
      <c r="B36" s="33"/>
      <c r="C36" s="33"/>
      <c r="D36" s="33"/>
    </row>
    <row r="37" spans="1:13" ht="15.95" customHeight="1" x14ac:dyDescent="0.2">
      <c r="A37" s="32"/>
      <c r="B37" s="33"/>
      <c r="C37" s="33"/>
      <c r="D37" s="33"/>
    </row>
    <row r="38" spans="1:13" ht="15.95" customHeight="1" x14ac:dyDescent="0.2">
      <c r="A38" s="29"/>
      <c r="B38" s="33"/>
      <c r="C38" s="33"/>
      <c r="D38" s="33"/>
    </row>
    <row r="39" spans="1:13" ht="15.95" customHeight="1" x14ac:dyDescent="0.2">
      <c r="A39" s="29"/>
      <c r="B39" s="33"/>
      <c r="C39" s="33"/>
      <c r="D39" s="33"/>
    </row>
    <row r="40" spans="1:13" x14ac:dyDescent="0.2">
      <c r="A40" s="29"/>
      <c r="B40" s="33"/>
      <c r="C40" s="33"/>
      <c r="D40" s="33"/>
    </row>
    <row r="41" spans="1:13" x14ac:dyDescent="0.2">
      <c r="A41" s="29"/>
      <c r="B41" s="33"/>
      <c r="C41" s="33"/>
      <c r="D41" s="33"/>
    </row>
    <row r="42" spans="1:13" x14ac:dyDescent="0.2">
      <c r="A42" s="29"/>
      <c r="B42" s="33"/>
      <c r="C42" s="33"/>
      <c r="D42" s="33"/>
    </row>
  </sheetData>
  <hyperlinks>
    <hyperlink ref="A3" location="Inhalt!A1" display="&lt;&lt;&lt; Inhalt" xr:uid="{ABE9741E-D1DB-42DC-92D5-A0315E5243B1}"/>
    <hyperlink ref="A25" location="Metadaten!A1" display="&lt;&lt;&lt; Metadaten" xr:uid="{B3B043C2-AAB4-4214-B23F-EBA0D45D4071}"/>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2 Nutztiere</oddHeader>
    <oddFooter>&amp;L&amp;"Times New Roman,Standard"&amp;4&amp;Z&amp;F &amp;A&amp;C&amp;"Times New Roman,Standard"&amp;P/&amp;N&amp;R&amp;"Times New Roman,Standard"&amp;D</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M42"/>
  <sheetViews>
    <sheetView zoomScaleNormal="100" workbookViewId="0"/>
  </sheetViews>
  <sheetFormatPr baseColWidth="10" defaultColWidth="11.42578125" defaultRowHeight="12.75" x14ac:dyDescent="0.2"/>
  <cols>
    <col min="1" max="1" width="14.85546875" style="10" customWidth="1"/>
    <col min="2" max="2" width="7.7109375" style="17" bestFit="1" customWidth="1"/>
    <col min="3" max="3" width="9" style="17" bestFit="1" customWidth="1"/>
    <col min="4" max="4" width="11.28515625" style="17" bestFit="1" customWidth="1"/>
    <col min="5" max="5" width="11" style="17" customWidth="1"/>
    <col min="6" max="7" width="18.28515625" style="17" bestFit="1" customWidth="1"/>
    <col min="8" max="8" width="12.140625" style="17" bestFit="1" customWidth="1"/>
    <col min="9" max="9" width="11.140625" style="17" customWidth="1"/>
    <col min="10" max="11" width="18.28515625" style="17" bestFit="1" customWidth="1"/>
    <col min="12" max="12" width="12.140625" style="17" bestFit="1" customWidth="1"/>
    <col min="13" max="23" width="11.5703125" style="17" customWidth="1"/>
    <col min="24" max="16384" width="11.42578125" style="17"/>
  </cols>
  <sheetData>
    <row r="1" spans="1:13" s="15" customFormat="1" ht="18" customHeight="1" x14ac:dyDescent="0.2">
      <c r="A1" s="14" t="s">
        <v>469</v>
      </c>
      <c r="B1" s="14"/>
      <c r="C1" s="14"/>
      <c r="D1" s="14"/>
      <c r="E1" s="14"/>
      <c r="F1" s="14"/>
      <c r="G1" s="14"/>
      <c r="H1" s="14"/>
      <c r="I1" s="14"/>
      <c r="J1" s="14"/>
      <c r="K1" s="14"/>
      <c r="L1" s="14"/>
      <c r="M1" s="14"/>
    </row>
    <row r="2" spans="1:13" s="15" customFormat="1" ht="15.95" customHeight="1" x14ac:dyDescent="0.2">
      <c r="A2" s="18"/>
      <c r="B2" s="14"/>
      <c r="C2" s="14"/>
      <c r="D2" s="14"/>
      <c r="E2" s="14"/>
      <c r="F2" s="14"/>
      <c r="G2" s="14"/>
      <c r="H2" s="14"/>
      <c r="I2" s="14"/>
      <c r="J2" s="14"/>
      <c r="K2" s="14"/>
      <c r="L2" s="14"/>
      <c r="M2" s="14"/>
    </row>
    <row r="3" spans="1:13" s="15" customFormat="1" ht="15.95" customHeight="1" x14ac:dyDescent="0.2">
      <c r="A3" s="25" t="s">
        <v>371</v>
      </c>
      <c r="B3" s="14"/>
      <c r="C3" s="14"/>
      <c r="D3" s="14"/>
      <c r="E3" s="14"/>
      <c r="F3" s="14"/>
      <c r="G3" s="14"/>
      <c r="H3" s="14"/>
      <c r="I3" s="14"/>
      <c r="J3" s="14"/>
      <c r="K3" s="14"/>
      <c r="L3" s="14"/>
      <c r="M3" s="14"/>
    </row>
    <row r="4" spans="1:13" ht="15.95" customHeight="1" x14ac:dyDescent="0.2">
      <c r="A4" s="32"/>
      <c r="B4" s="32"/>
      <c r="C4" s="16"/>
      <c r="D4" s="16"/>
      <c r="E4" s="16"/>
      <c r="F4" s="16"/>
      <c r="G4" s="16"/>
      <c r="H4" s="16"/>
      <c r="I4" s="16"/>
      <c r="J4" s="16"/>
      <c r="K4" s="16"/>
      <c r="L4" s="16"/>
      <c r="M4" s="16"/>
    </row>
    <row r="5" spans="1:13" ht="15.95" customHeight="1" x14ac:dyDescent="0.2">
      <c r="A5" s="17" t="s">
        <v>180</v>
      </c>
      <c r="B5" s="16"/>
      <c r="D5" s="16"/>
      <c r="E5" s="16"/>
      <c r="F5" s="16"/>
      <c r="G5" s="16"/>
      <c r="H5" s="16"/>
      <c r="M5" s="16"/>
    </row>
    <row r="6" spans="1:13" ht="15.95" customHeight="1" x14ac:dyDescent="0.2"/>
    <row r="7" spans="1:13" ht="15.95" customHeight="1" x14ac:dyDescent="0.2">
      <c r="B7" s="36" t="s">
        <v>69</v>
      </c>
      <c r="C7" s="37" t="s">
        <v>143</v>
      </c>
      <c r="D7" s="37" t="s">
        <v>142</v>
      </c>
      <c r="E7" s="37" t="s">
        <v>126</v>
      </c>
      <c r="F7" s="37"/>
      <c r="G7" s="37"/>
      <c r="H7" s="37"/>
      <c r="I7" s="37" t="s">
        <v>127</v>
      </c>
      <c r="J7" s="37"/>
      <c r="K7" s="37"/>
      <c r="L7" s="37"/>
      <c r="M7" s="16"/>
    </row>
    <row r="8" spans="1:13" ht="15.95" customHeight="1" x14ac:dyDescent="0.2">
      <c r="A8" s="20"/>
      <c r="B8" s="36"/>
      <c r="C8" s="41"/>
      <c r="D8" s="41"/>
      <c r="E8" s="41" t="s">
        <v>166</v>
      </c>
      <c r="F8" s="41" t="s">
        <v>167</v>
      </c>
      <c r="G8" s="41" t="s">
        <v>155</v>
      </c>
      <c r="H8" s="41" t="s">
        <v>156</v>
      </c>
      <c r="I8" s="41" t="s">
        <v>166</v>
      </c>
      <c r="J8" s="41" t="s">
        <v>167</v>
      </c>
      <c r="K8" s="41" t="s">
        <v>155</v>
      </c>
      <c r="L8" s="41" t="s">
        <v>156</v>
      </c>
      <c r="M8" s="27"/>
    </row>
    <row r="9" spans="1:13" ht="15.95" customHeight="1" x14ac:dyDescent="0.2">
      <c r="A9" s="10" t="s">
        <v>3</v>
      </c>
      <c r="B9" s="24">
        <v>85</v>
      </c>
      <c r="C9" s="24">
        <v>60</v>
      </c>
      <c r="D9" s="24">
        <v>42</v>
      </c>
      <c r="E9" s="24">
        <v>63</v>
      </c>
      <c r="F9" s="24">
        <v>56</v>
      </c>
      <c r="G9" s="24">
        <v>68</v>
      </c>
      <c r="H9" s="24">
        <v>56</v>
      </c>
      <c r="I9" s="24">
        <v>60</v>
      </c>
      <c r="J9" s="24">
        <v>37</v>
      </c>
      <c r="K9" s="24">
        <v>32</v>
      </c>
      <c r="L9" s="24">
        <v>39</v>
      </c>
      <c r="M9" s="24"/>
    </row>
    <row r="10" spans="1:13" ht="15.95" customHeight="1" x14ac:dyDescent="0.2">
      <c r="A10" s="11" t="s">
        <v>4</v>
      </c>
      <c r="B10" s="24">
        <v>65</v>
      </c>
      <c r="C10" s="24">
        <v>46</v>
      </c>
      <c r="D10" s="24">
        <v>32</v>
      </c>
      <c r="E10" s="24">
        <v>50</v>
      </c>
      <c r="F10" s="24">
        <v>49</v>
      </c>
      <c r="G10" s="24">
        <v>52</v>
      </c>
      <c r="H10" s="24">
        <v>42</v>
      </c>
      <c r="I10" s="24">
        <v>44</v>
      </c>
      <c r="J10" s="24">
        <v>32</v>
      </c>
      <c r="K10" s="24">
        <v>28</v>
      </c>
      <c r="L10" s="24">
        <v>35</v>
      </c>
      <c r="M10" s="24"/>
    </row>
    <row r="11" spans="1:13" ht="15.95" customHeight="1" x14ac:dyDescent="0.2">
      <c r="A11" s="13" t="s">
        <v>5</v>
      </c>
      <c r="B11" s="24">
        <v>20</v>
      </c>
      <c r="C11" s="24">
        <v>14</v>
      </c>
      <c r="D11" s="24">
        <v>10</v>
      </c>
      <c r="E11" s="24">
        <v>13</v>
      </c>
      <c r="F11" s="24">
        <v>7</v>
      </c>
      <c r="G11" s="24">
        <v>16</v>
      </c>
      <c r="H11" s="24">
        <v>14</v>
      </c>
      <c r="I11" s="24">
        <v>16</v>
      </c>
      <c r="J11" s="24">
        <v>5</v>
      </c>
      <c r="K11" s="24">
        <v>4</v>
      </c>
      <c r="L11" s="24">
        <v>4</v>
      </c>
      <c r="M11" s="24"/>
    </row>
    <row r="12" spans="1:13" ht="15.95" customHeight="1" x14ac:dyDescent="0.2">
      <c r="A12" s="13" t="s">
        <v>6</v>
      </c>
      <c r="B12" s="24">
        <v>53</v>
      </c>
      <c r="C12" s="24">
        <v>36</v>
      </c>
      <c r="D12" s="24">
        <v>31</v>
      </c>
      <c r="E12" s="24">
        <v>37</v>
      </c>
      <c r="F12" s="24">
        <v>32</v>
      </c>
      <c r="G12" s="24">
        <v>41</v>
      </c>
      <c r="H12" s="24">
        <v>34</v>
      </c>
      <c r="I12" s="24">
        <v>36</v>
      </c>
      <c r="J12" s="24">
        <v>22</v>
      </c>
      <c r="K12" s="24">
        <v>21</v>
      </c>
      <c r="L12" s="24">
        <v>24</v>
      </c>
      <c r="M12" s="24"/>
    </row>
    <row r="13" spans="1:13" ht="15.95" customHeight="1" x14ac:dyDescent="0.2">
      <c r="A13" s="10" t="s">
        <v>7</v>
      </c>
      <c r="B13" s="24">
        <v>32</v>
      </c>
      <c r="C13" s="24">
        <v>24</v>
      </c>
      <c r="D13" s="24">
        <v>11</v>
      </c>
      <c r="E13" s="24">
        <v>26</v>
      </c>
      <c r="F13" s="24">
        <v>24</v>
      </c>
      <c r="G13" s="24">
        <v>27</v>
      </c>
      <c r="H13" s="24">
        <v>22</v>
      </c>
      <c r="I13" s="24">
        <v>24</v>
      </c>
      <c r="J13" s="24">
        <v>15</v>
      </c>
      <c r="K13" s="24">
        <v>11</v>
      </c>
      <c r="L13" s="24">
        <v>15</v>
      </c>
      <c r="M13" s="24"/>
    </row>
    <row r="14" spans="1:13" ht="15.95" customHeight="1" x14ac:dyDescent="0.2">
      <c r="A14" s="10" t="s">
        <v>8</v>
      </c>
      <c r="B14" s="24">
        <v>9</v>
      </c>
      <c r="C14" s="24">
        <v>7</v>
      </c>
      <c r="D14" s="24">
        <v>4</v>
      </c>
      <c r="E14" s="24">
        <v>4</v>
      </c>
      <c r="F14" s="24">
        <v>4</v>
      </c>
      <c r="G14" s="24">
        <v>6</v>
      </c>
      <c r="H14" s="24">
        <v>7</v>
      </c>
      <c r="I14" s="24">
        <v>4</v>
      </c>
      <c r="J14" s="24">
        <v>3</v>
      </c>
      <c r="K14" s="24">
        <v>4</v>
      </c>
      <c r="L14" s="24">
        <v>5</v>
      </c>
      <c r="M14" s="24"/>
    </row>
    <row r="15" spans="1:13" ht="15.95" customHeight="1" x14ac:dyDescent="0.2">
      <c r="A15" s="10" t="s">
        <v>9</v>
      </c>
      <c r="B15" s="24">
        <v>6</v>
      </c>
      <c r="C15" s="24">
        <v>4</v>
      </c>
      <c r="D15" s="24">
        <v>5</v>
      </c>
      <c r="E15" s="24">
        <v>5</v>
      </c>
      <c r="F15" s="24">
        <v>3</v>
      </c>
      <c r="G15" s="24">
        <v>4</v>
      </c>
      <c r="H15" s="24">
        <v>4</v>
      </c>
      <c r="I15" s="24">
        <v>5</v>
      </c>
      <c r="J15" s="24">
        <v>3</v>
      </c>
      <c r="K15" s="24">
        <v>4</v>
      </c>
      <c r="L15" s="24">
        <v>5</v>
      </c>
      <c r="M15" s="24"/>
    </row>
    <row r="16" spans="1:13" ht="15.95" customHeight="1" x14ac:dyDescent="0.2">
      <c r="A16" s="10" t="s">
        <v>10</v>
      </c>
      <c r="B16" s="24">
        <v>14</v>
      </c>
      <c r="C16" s="24">
        <v>10</v>
      </c>
      <c r="D16" s="24">
        <v>10</v>
      </c>
      <c r="E16" s="24">
        <v>13</v>
      </c>
      <c r="F16" s="24">
        <v>12</v>
      </c>
      <c r="G16" s="24">
        <v>10</v>
      </c>
      <c r="H16" s="24">
        <v>8</v>
      </c>
      <c r="I16" s="24">
        <v>11</v>
      </c>
      <c r="J16" s="24">
        <v>8</v>
      </c>
      <c r="K16" s="24">
        <v>5</v>
      </c>
      <c r="L16" s="24">
        <v>8</v>
      </c>
      <c r="M16" s="24"/>
    </row>
    <row r="17" spans="1:13" ht="15.95" customHeight="1" x14ac:dyDescent="0.2">
      <c r="A17" s="10" t="s">
        <v>11</v>
      </c>
      <c r="B17" s="24">
        <v>16</v>
      </c>
      <c r="C17" s="24">
        <v>11</v>
      </c>
      <c r="D17" s="24">
        <v>9</v>
      </c>
      <c r="E17" s="24">
        <v>11</v>
      </c>
      <c r="F17" s="24">
        <v>6</v>
      </c>
      <c r="G17" s="24">
        <v>14</v>
      </c>
      <c r="H17" s="24">
        <v>11</v>
      </c>
      <c r="I17" s="24">
        <v>13</v>
      </c>
      <c r="J17" s="24">
        <v>4</v>
      </c>
      <c r="K17" s="24">
        <v>3</v>
      </c>
      <c r="L17" s="24">
        <v>3</v>
      </c>
      <c r="M17" s="24"/>
    </row>
    <row r="18" spans="1:13" ht="15.95" customHeight="1" x14ac:dyDescent="0.2">
      <c r="A18" s="10" t="s">
        <v>12</v>
      </c>
      <c r="B18" s="24">
        <v>8</v>
      </c>
      <c r="C18" s="24">
        <v>4</v>
      </c>
      <c r="D18" s="24">
        <v>3</v>
      </c>
      <c r="E18" s="24">
        <v>4</v>
      </c>
      <c r="F18" s="24">
        <v>7</v>
      </c>
      <c r="G18" s="24">
        <v>7</v>
      </c>
      <c r="H18" s="24">
        <v>4</v>
      </c>
      <c r="I18" s="24">
        <v>3</v>
      </c>
      <c r="J18" s="24">
        <v>4</v>
      </c>
      <c r="K18" s="24">
        <v>5</v>
      </c>
      <c r="L18" s="24">
        <v>3</v>
      </c>
      <c r="M18" s="24"/>
    </row>
    <row r="19" spans="1:13" ht="15.95" customHeight="1" x14ac:dyDescent="0.2">
      <c r="A19" s="10" t="s">
        <v>13</v>
      </c>
      <c r="B19" s="24">
        <v>9</v>
      </c>
      <c r="C19" s="24">
        <v>6</v>
      </c>
      <c r="D19" s="24">
        <v>4</v>
      </c>
      <c r="E19" s="24">
        <v>7</v>
      </c>
      <c r="F19" s="24">
        <v>7</v>
      </c>
      <c r="G19" s="24">
        <v>8</v>
      </c>
      <c r="H19" s="24">
        <v>6</v>
      </c>
      <c r="I19" s="24">
        <v>7</v>
      </c>
      <c r="J19" s="24">
        <v>4</v>
      </c>
      <c r="K19" s="24">
        <v>3</v>
      </c>
      <c r="L19" s="24">
        <v>5</v>
      </c>
      <c r="M19" s="24"/>
    </row>
    <row r="20" spans="1:13" ht="15.95" customHeight="1" x14ac:dyDescent="0.2">
      <c r="A20" s="10" t="s">
        <v>14</v>
      </c>
      <c r="B20" s="24">
        <v>5</v>
      </c>
      <c r="C20" s="24">
        <v>4</v>
      </c>
      <c r="D20" s="24">
        <v>1</v>
      </c>
      <c r="E20" s="24">
        <v>5</v>
      </c>
      <c r="F20" s="24">
        <v>5</v>
      </c>
      <c r="G20" s="24">
        <v>5</v>
      </c>
      <c r="H20" s="24">
        <v>5</v>
      </c>
      <c r="I20" s="24">
        <v>4</v>
      </c>
      <c r="J20" s="24">
        <v>3</v>
      </c>
      <c r="K20" s="24">
        <v>3</v>
      </c>
      <c r="L20" s="24">
        <v>4</v>
      </c>
      <c r="M20" s="24"/>
    </row>
    <row r="21" spans="1:13" ht="15.95" customHeight="1" x14ac:dyDescent="0.2">
      <c r="A21" s="10" t="s">
        <v>15</v>
      </c>
      <c r="B21" s="24">
        <v>5</v>
      </c>
      <c r="C21" s="24">
        <v>4</v>
      </c>
      <c r="D21" s="24">
        <v>2</v>
      </c>
      <c r="E21" s="24">
        <v>4</v>
      </c>
      <c r="F21" s="24">
        <v>4</v>
      </c>
      <c r="G21" s="24">
        <v>3</v>
      </c>
      <c r="H21" s="24">
        <v>3</v>
      </c>
      <c r="I21" s="24">
        <v>4</v>
      </c>
      <c r="J21" s="24">
        <v>3</v>
      </c>
      <c r="K21" s="24">
        <v>1</v>
      </c>
      <c r="L21" s="24">
        <v>2</v>
      </c>
      <c r="M21" s="24"/>
    </row>
    <row r="22" spans="1:13" ht="15.95" customHeight="1" x14ac:dyDescent="0.2">
      <c r="A22" s="10" t="s">
        <v>16</v>
      </c>
      <c r="B22" s="24">
        <v>8</v>
      </c>
      <c r="C22" s="24">
        <v>6</v>
      </c>
      <c r="D22" s="24">
        <v>3</v>
      </c>
      <c r="E22" s="24">
        <v>7</v>
      </c>
      <c r="F22" s="24">
        <v>6</v>
      </c>
      <c r="G22" s="24">
        <v>8</v>
      </c>
      <c r="H22" s="24">
        <v>5</v>
      </c>
      <c r="I22" s="24">
        <v>5</v>
      </c>
      <c r="J22" s="24">
        <v>3</v>
      </c>
      <c r="K22" s="24">
        <v>2</v>
      </c>
      <c r="L22" s="24">
        <v>2</v>
      </c>
      <c r="M22" s="24"/>
    </row>
    <row r="23" spans="1:13" ht="15.95" customHeight="1" x14ac:dyDescent="0.2">
      <c r="A23" s="10" t="s">
        <v>17</v>
      </c>
      <c r="B23" s="24">
        <v>5</v>
      </c>
      <c r="C23" s="24">
        <v>4</v>
      </c>
      <c r="D23" s="24">
        <v>1</v>
      </c>
      <c r="E23" s="24">
        <v>3</v>
      </c>
      <c r="F23" s="24">
        <v>2</v>
      </c>
      <c r="G23" s="24">
        <v>3</v>
      </c>
      <c r="H23" s="24">
        <v>3</v>
      </c>
      <c r="I23" s="24">
        <v>4</v>
      </c>
      <c r="J23" s="24">
        <v>2</v>
      </c>
      <c r="K23" s="24">
        <v>2</v>
      </c>
      <c r="L23" s="24">
        <v>2</v>
      </c>
      <c r="M23" s="24"/>
    </row>
    <row r="24" spans="1:13" ht="15.95" customHeight="1" x14ac:dyDescent="0.2">
      <c r="A24" s="29"/>
      <c r="B24" s="24"/>
      <c r="C24" s="24"/>
      <c r="D24" s="24"/>
      <c r="E24" s="24"/>
      <c r="F24" s="24"/>
      <c r="G24" s="24"/>
      <c r="H24" s="24"/>
      <c r="I24" s="24"/>
      <c r="J24" s="24"/>
      <c r="K24" s="24"/>
      <c r="L24" s="24"/>
      <c r="M24" s="24"/>
    </row>
    <row r="25" spans="1:13" ht="15.95" customHeight="1" x14ac:dyDescent="0.2">
      <c r="A25" s="25" t="s">
        <v>372</v>
      </c>
      <c r="B25" s="10"/>
      <c r="C25" s="24"/>
      <c r="D25" s="24"/>
      <c r="E25" s="24"/>
      <c r="F25" s="24"/>
      <c r="G25" s="24"/>
      <c r="H25" s="24"/>
      <c r="I25" s="24"/>
      <c r="J25" s="24"/>
      <c r="K25" s="24"/>
      <c r="L25" s="24"/>
      <c r="M25" s="24"/>
    </row>
    <row r="26" spans="1:13" ht="15.95" customHeight="1" x14ac:dyDescent="0.2">
      <c r="A26" s="29"/>
      <c r="B26" s="24"/>
      <c r="C26" s="24"/>
      <c r="D26" s="24"/>
      <c r="E26" s="24"/>
      <c r="F26" s="24"/>
      <c r="G26" s="24"/>
      <c r="H26" s="24"/>
      <c r="I26" s="24"/>
      <c r="J26" s="24"/>
      <c r="K26" s="24"/>
      <c r="L26" s="24"/>
      <c r="M26" s="24"/>
    </row>
    <row r="27" spans="1:13" ht="15.95" customHeight="1" x14ac:dyDescent="0.2">
      <c r="A27" s="32" t="s">
        <v>157</v>
      </c>
      <c r="B27" s="24"/>
      <c r="C27" s="24"/>
      <c r="D27" s="24"/>
      <c r="E27" s="24"/>
      <c r="F27" s="24"/>
      <c r="G27" s="24"/>
      <c r="H27" s="24"/>
      <c r="I27" s="24"/>
      <c r="J27" s="24"/>
      <c r="K27" s="24"/>
      <c r="L27" s="24"/>
      <c r="M27" s="24"/>
    </row>
    <row r="28" spans="1:13" ht="15.95" customHeight="1" x14ac:dyDescent="0.2">
      <c r="A28" s="29" t="s">
        <v>131</v>
      </c>
      <c r="B28" s="24"/>
      <c r="C28" s="24"/>
      <c r="D28" s="24"/>
      <c r="E28" s="24"/>
      <c r="F28" s="24"/>
      <c r="G28" s="24"/>
      <c r="H28" s="24"/>
      <c r="I28" s="24"/>
      <c r="J28" s="24"/>
      <c r="K28" s="24"/>
      <c r="L28" s="24"/>
      <c r="M28" s="24"/>
    </row>
    <row r="29" spans="1:13" ht="15.95" customHeight="1" x14ac:dyDescent="0.2">
      <c r="A29" s="114" t="s">
        <v>506</v>
      </c>
      <c r="B29" s="24"/>
      <c r="C29" s="24"/>
      <c r="D29" s="24"/>
      <c r="E29" s="24"/>
      <c r="F29" s="24"/>
      <c r="G29" s="24"/>
      <c r="H29" s="24"/>
      <c r="I29" s="24"/>
      <c r="J29" s="24"/>
      <c r="K29" s="24"/>
      <c r="L29" s="24"/>
      <c r="M29" s="24"/>
    </row>
    <row r="30" spans="1:13" ht="15.95" customHeight="1" x14ac:dyDescent="0.2">
      <c r="A30" s="29"/>
      <c r="B30" s="24"/>
      <c r="C30" s="24"/>
      <c r="D30" s="24"/>
      <c r="E30" s="24"/>
      <c r="F30" s="24"/>
      <c r="G30" s="24"/>
      <c r="H30" s="24"/>
      <c r="I30" s="24"/>
      <c r="J30" s="24"/>
      <c r="K30" s="24"/>
      <c r="L30" s="24"/>
      <c r="M30" s="24"/>
    </row>
    <row r="31" spans="1:13" ht="15.95" customHeight="1" x14ac:dyDescent="0.2">
      <c r="A31" s="29"/>
      <c r="B31" s="24"/>
      <c r="C31" s="24"/>
      <c r="D31" s="24"/>
      <c r="E31" s="24"/>
      <c r="F31" s="24"/>
      <c r="G31" s="24"/>
      <c r="H31" s="24"/>
      <c r="I31" s="24"/>
      <c r="J31" s="24"/>
      <c r="K31" s="24"/>
      <c r="L31" s="24"/>
      <c r="M31" s="24"/>
    </row>
    <row r="32" spans="1:13" ht="15.95" customHeight="1" x14ac:dyDescent="0.2">
      <c r="A32" s="29"/>
      <c r="B32" s="24"/>
      <c r="C32" s="24"/>
      <c r="D32" s="24"/>
      <c r="E32" s="24"/>
      <c r="F32" s="24"/>
      <c r="G32" s="24"/>
      <c r="H32" s="24"/>
      <c r="I32" s="24"/>
      <c r="J32" s="24"/>
      <c r="K32" s="24"/>
      <c r="L32" s="24"/>
      <c r="M32" s="24"/>
    </row>
    <row r="33" spans="1:13" ht="15.95" customHeight="1" x14ac:dyDescent="0.2">
      <c r="A33" s="29"/>
      <c r="B33" s="24"/>
      <c r="C33" s="24"/>
      <c r="D33" s="24"/>
      <c r="E33" s="24"/>
      <c r="F33" s="24"/>
      <c r="G33" s="24"/>
      <c r="H33" s="24"/>
      <c r="I33" s="24"/>
      <c r="J33" s="24"/>
      <c r="K33" s="24"/>
      <c r="L33" s="24"/>
      <c r="M33" s="24"/>
    </row>
    <row r="34" spans="1:13" ht="15.95" customHeight="1" x14ac:dyDescent="0.2">
      <c r="A34" s="34"/>
      <c r="B34" s="34"/>
      <c r="C34" s="34"/>
      <c r="D34" s="34"/>
      <c r="E34" s="19"/>
      <c r="F34" s="19"/>
      <c r="G34" s="19"/>
      <c r="H34" s="19"/>
      <c r="I34" s="19"/>
      <c r="J34" s="19"/>
      <c r="K34" s="19"/>
      <c r="L34" s="19"/>
      <c r="M34" s="19"/>
    </row>
    <row r="35" spans="1:13" ht="15.95" customHeight="1" x14ac:dyDescent="0.2">
      <c r="A35" s="47"/>
      <c r="B35" s="29"/>
      <c r="C35" s="33"/>
      <c r="D35" s="33"/>
    </row>
    <row r="36" spans="1:13" ht="15.95" customHeight="1" x14ac:dyDescent="0.2">
      <c r="A36" s="29"/>
      <c r="B36" s="33"/>
      <c r="C36" s="33"/>
      <c r="D36" s="33"/>
    </row>
    <row r="37" spans="1:13" ht="15.95" customHeight="1" x14ac:dyDescent="0.2">
      <c r="A37" s="32"/>
      <c r="B37" s="33"/>
      <c r="C37" s="33"/>
      <c r="D37" s="33"/>
    </row>
    <row r="38" spans="1:13" ht="15.95" customHeight="1" x14ac:dyDescent="0.2">
      <c r="A38" s="29"/>
      <c r="B38" s="33"/>
      <c r="C38" s="33"/>
      <c r="D38" s="33"/>
    </row>
    <row r="39" spans="1:13" ht="15.95" customHeight="1" x14ac:dyDescent="0.2">
      <c r="A39" s="29"/>
      <c r="B39" s="33"/>
      <c r="C39" s="33"/>
      <c r="D39" s="33"/>
    </row>
    <row r="40" spans="1:13" x14ac:dyDescent="0.2">
      <c r="A40" s="29"/>
      <c r="B40" s="33"/>
      <c r="C40" s="33"/>
      <c r="D40" s="33"/>
    </row>
    <row r="41" spans="1:13" x14ac:dyDescent="0.2">
      <c r="A41" s="29"/>
      <c r="B41" s="33"/>
      <c r="C41" s="33"/>
      <c r="D41" s="33"/>
    </row>
    <row r="42" spans="1:13" x14ac:dyDescent="0.2">
      <c r="A42" s="29"/>
      <c r="B42" s="33"/>
      <c r="C42" s="33"/>
      <c r="D42" s="33"/>
    </row>
  </sheetData>
  <hyperlinks>
    <hyperlink ref="A3" location="Inhalt!A1" display="&lt;&lt;&lt; Inhalt" xr:uid="{DCFE7DD7-537F-435F-9A83-30095CE3DAC3}"/>
    <hyperlink ref="A25" location="Metadaten!A1" display="&lt;&lt;&lt; Metadaten" xr:uid="{485142AC-3C4A-4B19-B196-E7A43E22C80B}"/>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2 Nutztiere</oddHeader>
    <oddFooter>&amp;L&amp;"Times New Roman,Standard"&amp;4&amp;Z&amp;F &amp;A&amp;C&amp;"Times New Roman,Standard"&amp;P/&amp;N&amp;R&amp;"Times New Roman,Standard"&amp;D</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L44"/>
  <sheetViews>
    <sheetView zoomScaleNormal="100" workbookViewId="0"/>
  </sheetViews>
  <sheetFormatPr baseColWidth="10" defaultColWidth="11.42578125" defaultRowHeight="12.75" x14ac:dyDescent="0.2"/>
  <cols>
    <col min="1" max="1" width="12" style="10" customWidth="1"/>
    <col min="2" max="2" width="6.28515625" style="17" customWidth="1"/>
    <col min="3" max="3" width="16.5703125" style="17" customWidth="1"/>
    <col min="4" max="4" width="26.140625" style="17" bestFit="1" customWidth="1"/>
    <col min="5" max="5" width="19.140625" style="17" bestFit="1" customWidth="1"/>
    <col min="6" max="6" width="45.5703125" style="17" bestFit="1" customWidth="1"/>
    <col min="7" max="7" width="16.42578125" style="17" customWidth="1"/>
    <col min="8" max="8" width="26.140625" style="17" bestFit="1" customWidth="1"/>
    <col min="9" max="9" width="19.140625" style="17" bestFit="1" customWidth="1"/>
    <col min="10" max="10" width="45.5703125" style="17" bestFit="1" customWidth="1"/>
    <col min="11" max="11" width="12.140625" style="17" bestFit="1" customWidth="1"/>
    <col min="12" max="22" width="11.5703125" style="17" customWidth="1"/>
    <col min="23" max="16384" width="11.42578125" style="17"/>
  </cols>
  <sheetData>
    <row r="1" spans="1:12" s="15" customFormat="1" ht="18" customHeight="1" x14ac:dyDescent="0.2">
      <c r="A1" s="14" t="s">
        <v>461</v>
      </c>
      <c r="B1" s="14"/>
      <c r="C1" s="14"/>
      <c r="D1" s="14"/>
      <c r="E1" s="14"/>
      <c r="F1" s="14"/>
      <c r="G1" s="14"/>
      <c r="H1" s="14"/>
      <c r="I1" s="14"/>
      <c r="J1" s="14"/>
      <c r="K1" s="14"/>
      <c r="L1" s="14"/>
    </row>
    <row r="2" spans="1:12" s="15" customFormat="1" ht="15.95" customHeight="1" x14ac:dyDescent="0.2">
      <c r="A2" s="18"/>
      <c r="B2" s="14"/>
      <c r="C2" s="14"/>
      <c r="D2" s="14"/>
      <c r="E2" s="14"/>
      <c r="F2" s="14"/>
      <c r="G2" s="14"/>
      <c r="H2" s="14"/>
      <c r="I2" s="14"/>
      <c r="J2" s="14"/>
      <c r="K2" s="14"/>
      <c r="L2" s="14"/>
    </row>
    <row r="3" spans="1:12" s="15" customFormat="1" ht="15.95" customHeight="1" x14ac:dyDescent="0.2">
      <c r="A3" s="25" t="s">
        <v>371</v>
      </c>
      <c r="B3" s="14"/>
      <c r="C3" s="14"/>
      <c r="D3" s="14"/>
      <c r="E3" s="14"/>
      <c r="F3" s="14"/>
      <c r="G3" s="14"/>
      <c r="H3" s="14"/>
      <c r="I3" s="14"/>
      <c r="J3" s="14"/>
      <c r="K3" s="14"/>
      <c r="L3" s="14"/>
    </row>
    <row r="4" spans="1:12" ht="15.95" customHeight="1" x14ac:dyDescent="0.2">
      <c r="A4" s="32"/>
      <c r="B4" s="32"/>
      <c r="C4" s="16"/>
      <c r="D4" s="16"/>
      <c r="E4" s="16"/>
      <c r="F4" s="16"/>
      <c r="G4" s="16"/>
      <c r="H4" s="16"/>
      <c r="I4" s="16"/>
      <c r="J4" s="16"/>
      <c r="K4" s="16"/>
      <c r="L4" s="16"/>
    </row>
    <row r="5" spans="1:12" ht="15.95" customHeight="1" x14ac:dyDescent="0.2">
      <c r="A5" s="17" t="s">
        <v>362</v>
      </c>
      <c r="B5" s="16"/>
      <c r="D5" s="16"/>
      <c r="E5" s="16"/>
      <c r="F5" s="16"/>
      <c r="G5" s="16"/>
      <c r="H5" s="16"/>
      <c r="L5" s="16"/>
    </row>
    <row r="6" spans="1:12" ht="15.95" customHeight="1" x14ac:dyDescent="0.2"/>
    <row r="7" spans="1:12" ht="15.95" customHeight="1" x14ac:dyDescent="0.2">
      <c r="B7" s="36" t="s">
        <v>0</v>
      </c>
      <c r="C7" s="37" t="s">
        <v>356</v>
      </c>
      <c r="D7" s="37"/>
      <c r="E7" s="37"/>
      <c r="F7" s="37"/>
      <c r="G7" s="37" t="s">
        <v>357</v>
      </c>
      <c r="H7" s="37"/>
      <c r="I7" s="37"/>
      <c r="J7" s="37"/>
      <c r="K7" s="16"/>
      <c r="L7" s="16"/>
    </row>
    <row r="8" spans="1:12" ht="15.95" customHeight="1" x14ac:dyDescent="0.2">
      <c r="A8" s="20"/>
      <c r="B8" s="36"/>
      <c r="C8" s="41" t="s">
        <v>358</v>
      </c>
      <c r="D8" s="41" t="s">
        <v>360</v>
      </c>
      <c r="E8" s="41" t="s">
        <v>359</v>
      </c>
      <c r="F8" s="41" t="s">
        <v>563</v>
      </c>
      <c r="G8" s="41" t="s">
        <v>358</v>
      </c>
      <c r="H8" s="41" t="s">
        <v>360</v>
      </c>
      <c r="I8" s="41" t="s">
        <v>359</v>
      </c>
      <c r="J8" s="41" t="s">
        <v>563</v>
      </c>
      <c r="K8" s="44"/>
      <c r="L8" s="27"/>
    </row>
    <row r="9" spans="1:12" ht="15.95" customHeight="1" x14ac:dyDescent="0.2">
      <c r="A9" s="10" t="s">
        <v>3</v>
      </c>
      <c r="B9" s="39">
        <v>456</v>
      </c>
      <c r="C9" s="24">
        <v>5</v>
      </c>
      <c r="D9" s="24">
        <v>21</v>
      </c>
      <c r="E9" s="24">
        <v>19</v>
      </c>
      <c r="F9" s="24">
        <v>169</v>
      </c>
      <c r="G9" s="24">
        <v>0</v>
      </c>
      <c r="H9" s="24">
        <v>10</v>
      </c>
      <c r="I9" s="24">
        <v>27</v>
      </c>
      <c r="J9" s="24">
        <v>205</v>
      </c>
      <c r="K9" s="24"/>
      <c r="L9" s="24"/>
    </row>
    <row r="10" spans="1:12" ht="15.95" customHeight="1" x14ac:dyDescent="0.2">
      <c r="A10" s="11" t="s">
        <v>4</v>
      </c>
      <c r="B10" s="38">
        <v>398</v>
      </c>
      <c r="C10" s="24">
        <v>2</v>
      </c>
      <c r="D10" s="24">
        <v>11</v>
      </c>
      <c r="E10" s="24">
        <v>15</v>
      </c>
      <c r="F10" s="24">
        <v>137</v>
      </c>
      <c r="G10" s="24">
        <v>0</v>
      </c>
      <c r="H10" s="24">
        <v>10</v>
      </c>
      <c r="I10" s="24">
        <v>27</v>
      </c>
      <c r="J10" s="24">
        <v>196</v>
      </c>
      <c r="K10" s="24"/>
      <c r="L10" s="24"/>
    </row>
    <row r="11" spans="1:12" ht="15.95" customHeight="1" x14ac:dyDescent="0.2">
      <c r="A11" s="13" t="s">
        <v>5</v>
      </c>
      <c r="B11" s="38">
        <v>58</v>
      </c>
      <c r="C11" s="24">
        <v>3</v>
      </c>
      <c r="D11" s="24">
        <v>10</v>
      </c>
      <c r="E11" s="24">
        <v>4</v>
      </c>
      <c r="F11" s="24">
        <v>32</v>
      </c>
      <c r="G11" s="24">
        <v>0</v>
      </c>
      <c r="H11" s="24">
        <v>0</v>
      </c>
      <c r="I11" s="24">
        <v>0</v>
      </c>
      <c r="J11" s="24">
        <v>9</v>
      </c>
      <c r="K11" s="24"/>
      <c r="L11" s="24"/>
    </row>
    <row r="12" spans="1:12" ht="15.95" customHeight="1" x14ac:dyDescent="0.2">
      <c r="A12" s="13" t="s">
        <v>6</v>
      </c>
      <c r="B12" s="38">
        <v>349</v>
      </c>
      <c r="C12" s="24">
        <v>4</v>
      </c>
      <c r="D12" s="24">
        <v>19</v>
      </c>
      <c r="E12" s="24">
        <v>9</v>
      </c>
      <c r="F12" s="24">
        <v>127</v>
      </c>
      <c r="G12" s="24">
        <v>0</v>
      </c>
      <c r="H12" s="24">
        <v>8</v>
      </c>
      <c r="I12" s="24">
        <v>19</v>
      </c>
      <c r="J12" s="24">
        <v>163</v>
      </c>
      <c r="K12" s="24"/>
      <c r="L12" s="24"/>
    </row>
    <row r="13" spans="1:12" ht="15.95" customHeight="1" x14ac:dyDescent="0.2">
      <c r="A13" s="10" t="s">
        <v>7</v>
      </c>
      <c r="B13" s="38">
        <v>107</v>
      </c>
      <c r="C13" s="24">
        <v>1</v>
      </c>
      <c r="D13" s="24">
        <v>2</v>
      </c>
      <c r="E13" s="24">
        <v>10</v>
      </c>
      <c r="F13" s="24">
        <v>42</v>
      </c>
      <c r="G13" s="24">
        <v>0</v>
      </c>
      <c r="H13" s="24">
        <v>2</v>
      </c>
      <c r="I13" s="24">
        <v>8</v>
      </c>
      <c r="J13" s="24">
        <v>42</v>
      </c>
      <c r="K13" s="24"/>
      <c r="L13" s="24"/>
    </row>
    <row r="14" spans="1:12" ht="15.95" customHeight="1" x14ac:dyDescent="0.2">
      <c r="B14" s="24"/>
      <c r="C14" s="24"/>
      <c r="D14" s="24"/>
      <c r="E14" s="24"/>
      <c r="F14" s="24"/>
      <c r="G14" s="24"/>
      <c r="H14" s="24"/>
      <c r="I14" s="24"/>
      <c r="J14" s="24"/>
      <c r="K14" s="24"/>
      <c r="L14" s="24"/>
    </row>
    <row r="15" spans="1:12" ht="15.95" customHeight="1" x14ac:dyDescent="0.2">
      <c r="A15" s="25" t="s">
        <v>372</v>
      </c>
      <c r="B15" s="24"/>
      <c r="C15" s="24"/>
      <c r="D15" s="24"/>
      <c r="E15" s="24"/>
      <c r="F15" s="24"/>
      <c r="G15" s="24"/>
      <c r="H15" s="24"/>
      <c r="I15" s="24"/>
      <c r="J15" s="24"/>
      <c r="K15" s="24"/>
      <c r="L15" s="24"/>
    </row>
    <row r="16" spans="1:12" ht="15.95" customHeight="1" x14ac:dyDescent="0.2">
      <c r="B16" s="24"/>
      <c r="C16" s="24"/>
      <c r="D16" s="24"/>
      <c r="E16" s="24"/>
      <c r="F16" s="24"/>
      <c r="G16" s="24"/>
      <c r="H16" s="24"/>
      <c r="I16" s="24"/>
      <c r="J16" s="24"/>
      <c r="K16" s="24"/>
      <c r="L16" s="24"/>
    </row>
    <row r="17" spans="1:12" ht="15.95" customHeight="1" x14ac:dyDescent="0.2">
      <c r="A17" s="16" t="s">
        <v>109</v>
      </c>
      <c r="B17" s="24"/>
      <c r="C17" s="24"/>
      <c r="D17" s="24"/>
      <c r="E17" s="24"/>
      <c r="F17" s="24"/>
      <c r="G17" s="24"/>
      <c r="H17" s="24"/>
      <c r="I17" s="24"/>
      <c r="J17" s="24"/>
      <c r="K17" s="24"/>
      <c r="L17" s="24"/>
    </row>
    <row r="18" spans="1:12" ht="15.95" customHeight="1" x14ac:dyDescent="0.2">
      <c r="A18" s="105" t="s">
        <v>506</v>
      </c>
      <c r="B18" s="24"/>
      <c r="C18" s="24"/>
      <c r="D18" s="24"/>
      <c r="E18" s="24"/>
      <c r="F18" s="24"/>
      <c r="G18" s="24"/>
      <c r="H18" s="24"/>
      <c r="I18" s="24"/>
      <c r="J18" s="24"/>
      <c r="K18" s="24"/>
      <c r="L18" s="24"/>
    </row>
    <row r="19" spans="1:12" ht="15.95" customHeight="1" x14ac:dyDescent="0.2">
      <c r="B19" s="24"/>
      <c r="C19" s="24"/>
      <c r="D19" s="24"/>
      <c r="E19" s="24"/>
      <c r="F19" s="24"/>
      <c r="G19" s="24"/>
      <c r="H19" s="24"/>
      <c r="I19" s="24"/>
      <c r="J19" s="24"/>
      <c r="K19" s="24"/>
      <c r="L19" s="24"/>
    </row>
    <row r="20" spans="1:12" ht="15.95" customHeight="1" x14ac:dyDescent="0.2">
      <c r="B20" s="24"/>
      <c r="C20" s="24"/>
      <c r="D20" s="24"/>
      <c r="E20" s="24"/>
      <c r="F20" s="24"/>
      <c r="G20" s="24"/>
      <c r="H20" s="24"/>
      <c r="I20" s="24"/>
      <c r="J20" s="24"/>
      <c r="K20" s="24"/>
      <c r="L20" s="24"/>
    </row>
    <row r="21" spans="1:12" ht="15.95" customHeight="1" x14ac:dyDescent="0.2">
      <c r="B21" s="24"/>
      <c r="C21" s="24"/>
      <c r="D21" s="24"/>
      <c r="E21" s="24"/>
      <c r="F21" s="24"/>
      <c r="G21" s="24"/>
      <c r="H21" s="24"/>
      <c r="I21" s="24"/>
      <c r="J21" s="24"/>
      <c r="K21" s="24"/>
      <c r="L21" s="24"/>
    </row>
    <row r="22" spans="1:12" ht="15.95" customHeight="1" x14ac:dyDescent="0.2">
      <c r="B22" s="24"/>
      <c r="C22" s="24"/>
      <c r="D22" s="24"/>
      <c r="E22" s="24"/>
      <c r="F22" s="24"/>
      <c r="G22" s="24"/>
      <c r="H22" s="24"/>
      <c r="I22" s="24"/>
      <c r="J22" s="24"/>
      <c r="K22" s="24"/>
      <c r="L22" s="24"/>
    </row>
    <row r="23" spans="1:12" ht="15.95" customHeight="1" x14ac:dyDescent="0.2">
      <c r="B23" s="24"/>
      <c r="C23" s="24"/>
      <c r="D23" s="24"/>
      <c r="E23" s="24"/>
      <c r="F23" s="24"/>
      <c r="G23" s="24"/>
      <c r="H23" s="24"/>
      <c r="I23" s="24"/>
      <c r="J23" s="24"/>
      <c r="K23" s="24"/>
      <c r="L23" s="24"/>
    </row>
    <row r="24" spans="1:12" ht="15.95" customHeight="1" x14ac:dyDescent="0.2">
      <c r="B24" s="24"/>
      <c r="C24" s="24"/>
      <c r="D24" s="24"/>
      <c r="E24" s="24"/>
      <c r="F24" s="24"/>
      <c r="G24" s="24"/>
      <c r="H24" s="24"/>
      <c r="I24" s="24"/>
      <c r="J24" s="24"/>
      <c r="K24" s="24"/>
      <c r="L24" s="24"/>
    </row>
    <row r="25" spans="1:12" ht="15.95" customHeight="1" x14ac:dyDescent="0.2">
      <c r="B25" s="24"/>
      <c r="C25" s="24"/>
      <c r="D25" s="24"/>
      <c r="E25" s="24"/>
      <c r="F25" s="24"/>
      <c r="G25" s="24"/>
      <c r="H25" s="24"/>
      <c r="I25" s="24"/>
      <c r="J25" s="24"/>
      <c r="K25" s="24"/>
      <c r="L25" s="24"/>
    </row>
    <row r="26" spans="1:12" ht="15.95" customHeight="1" x14ac:dyDescent="0.2">
      <c r="A26" s="29"/>
      <c r="B26" s="24"/>
      <c r="C26" s="24"/>
      <c r="D26" s="24"/>
      <c r="E26" s="24"/>
      <c r="F26" s="24"/>
      <c r="G26" s="24"/>
      <c r="H26" s="24"/>
      <c r="I26" s="24"/>
      <c r="J26" s="24"/>
      <c r="K26" s="24"/>
      <c r="L26" s="24"/>
    </row>
    <row r="27" spans="1:12" ht="15.95" customHeight="1" x14ac:dyDescent="0.2">
      <c r="A27" s="25"/>
      <c r="B27" s="29"/>
      <c r="C27" s="24"/>
      <c r="D27" s="24"/>
      <c r="E27" s="24"/>
      <c r="F27" s="24"/>
      <c r="G27" s="24"/>
      <c r="H27" s="24"/>
      <c r="I27" s="24"/>
      <c r="J27" s="24"/>
      <c r="K27" s="24"/>
      <c r="L27" s="24"/>
    </row>
    <row r="28" spans="1:12" ht="15.95" customHeight="1" x14ac:dyDescent="0.2">
      <c r="A28" s="29"/>
      <c r="B28" s="24"/>
      <c r="C28" s="24"/>
      <c r="D28" s="24"/>
      <c r="E28" s="24"/>
      <c r="F28" s="24"/>
      <c r="G28" s="24"/>
      <c r="H28" s="24"/>
      <c r="I28" s="24"/>
      <c r="J28" s="24"/>
      <c r="K28" s="24"/>
      <c r="L28" s="24"/>
    </row>
    <row r="29" spans="1:12" ht="15.95" customHeight="1" x14ac:dyDescent="0.2">
      <c r="A29" s="32"/>
      <c r="B29" s="24"/>
      <c r="C29" s="24"/>
      <c r="D29" s="24"/>
      <c r="E29" s="24"/>
      <c r="F29" s="24"/>
      <c r="G29" s="24"/>
      <c r="H29" s="24"/>
      <c r="I29" s="24"/>
      <c r="J29" s="24"/>
      <c r="K29" s="24"/>
      <c r="L29" s="24"/>
    </row>
    <row r="30" spans="1:12" ht="15.95" customHeight="1" x14ac:dyDescent="0.2">
      <c r="A30" s="29"/>
      <c r="B30" s="24"/>
      <c r="C30" s="24"/>
      <c r="D30" s="24"/>
      <c r="E30" s="24"/>
      <c r="F30" s="24"/>
      <c r="G30" s="24"/>
      <c r="H30" s="24"/>
      <c r="I30" s="24"/>
      <c r="J30" s="24"/>
      <c r="K30" s="24"/>
      <c r="L30" s="24"/>
    </row>
    <row r="31" spans="1:12" ht="15.95" customHeight="1" x14ac:dyDescent="0.2">
      <c r="A31" s="29"/>
      <c r="B31" s="24"/>
      <c r="C31" s="24"/>
      <c r="D31" s="24"/>
      <c r="E31" s="24"/>
      <c r="F31" s="24"/>
      <c r="G31" s="24"/>
      <c r="H31" s="24"/>
      <c r="I31" s="24"/>
      <c r="J31" s="24"/>
      <c r="K31" s="24"/>
      <c r="L31" s="24"/>
    </row>
    <row r="32" spans="1:12" ht="15.95" customHeight="1" x14ac:dyDescent="0.2">
      <c r="A32" s="29"/>
      <c r="B32" s="24"/>
      <c r="C32" s="24"/>
      <c r="D32" s="24"/>
      <c r="E32" s="24"/>
      <c r="F32" s="24"/>
      <c r="G32" s="24"/>
      <c r="H32" s="24"/>
      <c r="I32" s="24"/>
      <c r="J32" s="24"/>
      <c r="K32" s="24"/>
      <c r="L32" s="24"/>
    </row>
    <row r="33" spans="1:12" ht="15.95" customHeight="1" x14ac:dyDescent="0.2">
      <c r="A33" s="29"/>
      <c r="B33" s="24"/>
      <c r="C33" s="24"/>
      <c r="D33" s="24"/>
      <c r="E33" s="24"/>
      <c r="F33" s="24"/>
      <c r="G33" s="24"/>
      <c r="H33" s="24"/>
      <c r="I33" s="24"/>
      <c r="J33" s="24"/>
      <c r="K33" s="24"/>
      <c r="L33" s="24"/>
    </row>
    <row r="34" spans="1:12" ht="15.95" customHeight="1" x14ac:dyDescent="0.2">
      <c r="A34" s="29"/>
      <c r="B34" s="24"/>
      <c r="C34" s="24"/>
      <c r="D34" s="24"/>
      <c r="E34" s="24"/>
      <c r="F34" s="24"/>
      <c r="G34" s="24"/>
      <c r="H34" s="24"/>
      <c r="I34" s="24"/>
      <c r="J34" s="24"/>
      <c r="K34" s="24"/>
      <c r="L34" s="24"/>
    </row>
    <row r="35" spans="1:12" ht="15.95" customHeight="1" x14ac:dyDescent="0.2">
      <c r="A35" s="29"/>
      <c r="B35" s="24"/>
      <c r="C35" s="24"/>
      <c r="D35" s="24"/>
      <c r="E35" s="24"/>
      <c r="F35" s="24"/>
      <c r="G35" s="24"/>
      <c r="H35" s="24"/>
      <c r="I35" s="24"/>
      <c r="J35" s="24"/>
      <c r="K35" s="24"/>
      <c r="L35" s="24"/>
    </row>
    <row r="36" spans="1:12" ht="15.95" customHeight="1" x14ac:dyDescent="0.2">
      <c r="A36" s="34"/>
      <c r="B36" s="34"/>
      <c r="C36" s="34"/>
      <c r="D36" s="34"/>
      <c r="E36" s="34"/>
      <c r="F36" s="34"/>
      <c r="G36" s="19"/>
      <c r="H36" s="19"/>
      <c r="I36" s="19"/>
      <c r="J36" s="19"/>
      <c r="K36" s="19"/>
      <c r="L36" s="19"/>
    </row>
    <row r="37" spans="1:12" ht="15.95" customHeight="1" x14ac:dyDescent="0.2">
      <c r="A37" s="47"/>
      <c r="B37" s="29"/>
      <c r="C37" s="33"/>
      <c r="D37" s="33"/>
      <c r="E37" s="33"/>
      <c r="F37" s="33"/>
    </row>
    <row r="38" spans="1:12" ht="15.95" customHeight="1" x14ac:dyDescent="0.2">
      <c r="A38" s="29"/>
      <c r="B38" s="33"/>
      <c r="C38" s="33"/>
      <c r="D38" s="33"/>
      <c r="E38" s="33"/>
      <c r="F38" s="33"/>
    </row>
    <row r="39" spans="1:12" ht="15.95" customHeight="1" x14ac:dyDescent="0.2">
      <c r="A39" s="32"/>
      <c r="B39" s="33"/>
      <c r="C39" s="33"/>
      <c r="D39" s="33"/>
      <c r="E39" s="33"/>
      <c r="F39" s="33"/>
    </row>
    <row r="40" spans="1:12" ht="15.95" customHeight="1" x14ac:dyDescent="0.2">
      <c r="A40" s="29"/>
      <c r="B40" s="33"/>
      <c r="C40" s="33"/>
      <c r="D40" s="33"/>
      <c r="E40" s="33"/>
      <c r="F40" s="33"/>
    </row>
    <row r="41" spans="1:12" ht="15.95" customHeight="1" x14ac:dyDescent="0.2">
      <c r="A41" s="29"/>
      <c r="B41" s="33"/>
      <c r="C41" s="33"/>
      <c r="D41" s="33"/>
      <c r="E41" s="33"/>
      <c r="F41" s="33"/>
    </row>
    <row r="42" spans="1:12" x14ac:dyDescent="0.2">
      <c r="A42" s="29"/>
      <c r="B42" s="33"/>
      <c r="C42" s="33"/>
      <c r="D42" s="33"/>
      <c r="E42" s="33"/>
      <c r="F42" s="33"/>
    </row>
    <row r="43" spans="1:12" x14ac:dyDescent="0.2">
      <c r="A43" s="29"/>
      <c r="B43" s="33"/>
      <c r="C43" s="33"/>
      <c r="D43" s="33"/>
    </row>
    <row r="44" spans="1:12" x14ac:dyDescent="0.2">
      <c r="A44" s="29"/>
      <c r="B44" s="33"/>
      <c r="C44" s="33"/>
      <c r="D44" s="33"/>
    </row>
  </sheetData>
  <hyperlinks>
    <hyperlink ref="A3" location="Inhalt!A1" display="&lt;&lt;&lt; Inhalt" xr:uid="{63445EFB-EEB7-4857-9094-5F011A2F5E11}"/>
    <hyperlink ref="A15" location="Metadaten!A1" display="&lt;&lt;&lt; Metadaten" xr:uid="{B51F17CC-B8C2-47B7-9461-FD9DFA2F5C8F}"/>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2 Nutztiere</oddHeader>
    <oddFooter>&amp;L&amp;"Times New Roman,Standard"&amp;4&amp;Z&amp;F &amp;A&amp;C&amp;"Times New Roman,Standard"&amp;P/&amp;N&amp;R&amp;"Times New Roman,Standard"&amp;D</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35"/>
  <sheetViews>
    <sheetView zoomScaleNormal="100" workbookViewId="0"/>
  </sheetViews>
  <sheetFormatPr baseColWidth="10" defaultColWidth="11.42578125" defaultRowHeight="15.95" customHeight="1" x14ac:dyDescent="0.2"/>
  <cols>
    <col min="1" max="1" width="11.28515625" style="33" customWidth="1"/>
    <col min="2" max="2" width="5.42578125" style="33" bestFit="1" customWidth="1"/>
    <col min="3" max="3" width="20.5703125" style="33" bestFit="1" customWidth="1"/>
    <col min="4" max="4" width="14.140625" style="33" bestFit="1" customWidth="1"/>
    <col min="5" max="5" width="31" style="33" bestFit="1" customWidth="1"/>
    <col min="6" max="6" width="17.42578125" style="33" bestFit="1" customWidth="1"/>
    <col min="7" max="9" width="10.5703125" style="33" customWidth="1"/>
    <col min="10" max="11" width="11.28515625" style="33" bestFit="1" customWidth="1"/>
    <col min="12" max="16384" width="11.42578125" style="33"/>
  </cols>
  <sheetData>
    <row r="1" spans="1:11" s="31" customFormat="1" ht="18" customHeight="1" x14ac:dyDescent="0.2">
      <c r="A1" s="30" t="s">
        <v>462</v>
      </c>
      <c r="B1" s="30"/>
      <c r="C1" s="30"/>
      <c r="D1" s="30"/>
      <c r="E1" s="30"/>
      <c r="F1" s="30"/>
      <c r="G1" s="30"/>
      <c r="H1" s="30"/>
      <c r="I1" s="30"/>
      <c r="J1" s="30"/>
      <c r="K1" s="30"/>
    </row>
    <row r="2" spans="1:11" ht="15.95" customHeight="1" x14ac:dyDescent="0.2">
      <c r="A2" s="32"/>
      <c r="B2" s="32"/>
      <c r="C2" s="32"/>
      <c r="D2" s="32"/>
      <c r="E2" s="32"/>
      <c r="F2" s="32"/>
      <c r="G2" s="32"/>
      <c r="H2" s="32"/>
      <c r="I2" s="32"/>
      <c r="J2" s="32"/>
      <c r="K2" s="32"/>
    </row>
    <row r="3" spans="1:11" s="15" customFormat="1" ht="15.95" customHeight="1" x14ac:dyDescent="0.2">
      <c r="A3" s="25" t="s">
        <v>371</v>
      </c>
      <c r="B3" s="14"/>
      <c r="C3" s="14"/>
      <c r="D3" s="14"/>
      <c r="E3" s="14"/>
      <c r="F3" s="14"/>
      <c r="G3" s="14"/>
      <c r="H3" s="14"/>
      <c r="I3" s="14"/>
      <c r="J3" s="14"/>
      <c r="K3" s="14"/>
    </row>
    <row r="4" spans="1:11" ht="15.95" customHeight="1" x14ac:dyDescent="0.2">
      <c r="A4" s="32"/>
      <c r="B4" s="32"/>
      <c r="C4" s="32"/>
      <c r="D4" s="32"/>
      <c r="E4" s="32"/>
      <c r="F4" s="32"/>
      <c r="G4" s="32"/>
      <c r="H4" s="32"/>
      <c r="I4" s="32"/>
      <c r="J4" s="32"/>
      <c r="K4" s="32"/>
    </row>
    <row r="5" spans="1:11" ht="15.95" customHeight="1" x14ac:dyDescent="0.2">
      <c r="A5" s="33" t="s">
        <v>181</v>
      </c>
    </row>
    <row r="6" spans="1:11" ht="15.95" customHeight="1" x14ac:dyDescent="0.2">
      <c r="A6" s="26"/>
      <c r="E6" s="12"/>
      <c r="F6" s="12"/>
      <c r="G6" s="12"/>
      <c r="H6" s="12"/>
      <c r="I6" s="12"/>
      <c r="J6" s="12"/>
      <c r="K6" s="12"/>
    </row>
    <row r="7" spans="1:11" ht="15.95" customHeight="1" x14ac:dyDescent="0.2">
      <c r="A7" s="35"/>
      <c r="B7" s="36" t="s">
        <v>0</v>
      </c>
      <c r="C7" s="36" t="s">
        <v>144</v>
      </c>
      <c r="D7" s="36" t="s">
        <v>504</v>
      </c>
      <c r="E7" s="36" t="s">
        <v>145</v>
      </c>
      <c r="F7" s="36" t="s">
        <v>146</v>
      </c>
      <c r="G7" s="32"/>
      <c r="H7" s="32"/>
      <c r="I7" s="32"/>
      <c r="J7" s="32"/>
      <c r="K7" s="32"/>
    </row>
    <row r="8" spans="1:11" ht="15.95" customHeight="1" x14ac:dyDescent="0.2">
      <c r="A8" s="29" t="s">
        <v>3</v>
      </c>
      <c r="B8" s="39">
        <v>4457</v>
      </c>
      <c r="C8" s="24">
        <v>2105</v>
      </c>
      <c r="D8" s="24">
        <v>22</v>
      </c>
      <c r="E8" s="24">
        <v>2243</v>
      </c>
      <c r="F8" s="24">
        <v>87</v>
      </c>
      <c r="G8" s="24"/>
      <c r="H8" s="24"/>
      <c r="I8" s="24"/>
      <c r="J8" s="24"/>
      <c r="K8" s="24"/>
    </row>
    <row r="9" spans="1:11" ht="15.95" customHeight="1" x14ac:dyDescent="0.2">
      <c r="A9" s="11" t="s">
        <v>4</v>
      </c>
      <c r="B9" s="38">
        <v>4006</v>
      </c>
      <c r="C9" s="24">
        <v>1945</v>
      </c>
      <c r="D9" s="24">
        <v>22</v>
      </c>
      <c r="E9" s="24">
        <v>1966</v>
      </c>
      <c r="F9" s="24">
        <v>73</v>
      </c>
      <c r="G9" s="24"/>
      <c r="H9" s="24"/>
      <c r="I9" s="24"/>
      <c r="J9" s="24"/>
      <c r="K9" s="24"/>
    </row>
    <row r="10" spans="1:11" ht="15.95" customHeight="1" x14ac:dyDescent="0.2">
      <c r="A10" s="11" t="s">
        <v>5</v>
      </c>
      <c r="B10" s="38">
        <v>451</v>
      </c>
      <c r="C10" s="24">
        <v>160</v>
      </c>
      <c r="D10" s="24">
        <v>0</v>
      </c>
      <c r="E10" s="24">
        <v>277</v>
      </c>
      <c r="F10" s="24">
        <v>14</v>
      </c>
      <c r="G10" s="24"/>
      <c r="H10" s="24"/>
      <c r="I10" s="24"/>
      <c r="J10" s="24"/>
      <c r="K10" s="24"/>
    </row>
    <row r="11" spans="1:11" ht="15.95" customHeight="1" x14ac:dyDescent="0.2">
      <c r="A11" s="11" t="s">
        <v>6</v>
      </c>
      <c r="B11" s="38">
        <v>3450</v>
      </c>
      <c r="C11" s="24">
        <v>1768</v>
      </c>
      <c r="D11" s="24">
        <v>22</v>
      </c>
      <c r="E11" s="24">
        <v>1605</v>
      </c>
      <c r="F11" s="24">
        <v>55</v>
      </c>
      <c r="G11" s="24"/>
      <c r="H11" s="24"/>
      <c r="I11" s="24"/>
      <c r="J11" s="24"/>
      <c r="K11" s="24"/>
    </row>
    <row r="12" spans="1:11" ht="15.95" customHeight="1" x14ac:dyDescent="0.2">
      <c r="A12" s="29" t="s">
        <v>7</v>
      </c>
      <c r="B12" s="38">
        <v>1007</v>
      </c>
      <c r="C12" s="24">
        <v>337</v>
      </c>
      <c r="D12" s="24">
        <v>0</v>
      </c>
      <c r="E12" s="24">
        <v>638</v>
      </c>
      <c r="F12" s="24">
        <v>32</v>
      </c>
      <c r="G12" s="24"/>
      <c r="H12" s="24"/>
      <c r="I12" s="24"/>
      <c r="J12" s="24"/>
      <c r="K12" s="24"/>
    </row>
    <row r="13" spans="1:11" ht="15.95" customHeight="1" x14ac:dyDescent="0.2">
      <c r="C13" s="24"/>
      <c r="D13" s="24"/>
      <c r="E13" s="24"/>
      <c r="F13" s="24"/>
      <c r="G13" s="24"/>
      <c r="H13" s="24"/>
      <c r="I13" s="24"/>
      <c r="J13" s="24"/>
      <c r="K13" s="24"/>
    </row>
    <row r="14" spans="1:11" ht="15.95" customHeight="1" x14ac:dyDescent="0.2">
      <c r="A14" s="25" t="s">
        <v>372</v>
      </c>
      <c r="B14" s="10"/>
      <c r="C14" s="24"/>
      <c r="D14" s="24"/>
      <c r="E14" s="24"/>
      <c r="F14" s="24"/>
      <c r="G14" s="24"/>
      <c r="H14" s="24"/>
      <c r="I14" s="24"/>
      <c r="J14" s="24"/>
      <c r="K14" s="24"/>
    </row>
    <row r="15" spans="1:11" ht="15.95" customHeight="1" x14ac:dyDescent="0.2">
      <c r="A15" s="29"/>
      <c r="B15" s="24"/>
      <c r="C15" s="24"/>
      <c r="D15" s="24"/>
      <c r="E15" s="24"/>
      <c r="F15" s="24"/>
      <c r="G15" s="24"/>
      <c r="H15" s="24"/>
      <c r="I15" s="24"/>
      <c r="J15" s="24"/>
      <c r="K15" s="24"/>
    </row>
    <row r="16" spans="1:11" ht="15.95" customHeight="1" x14ac:dyDescent="0.2">
      <c r="A16" s="32" t="s">
        <v>157</v>
      </c>
      <c r="B16" s="24"/>
      <c r="C16" s="24"/>
      <c r="D16" s="24"/>
      <c r="E16" s="24"/>
      <c r="F16" s="24"/>
      <c r="G16" s="24"/>
      <c r="H16" s="24"/>
      <c r="I16" s="24"/>
      <c r="J16" s="24"/>
      <c r="K16" s="24"/>
    </row>
    <row r="17" spans="1:11" ht="15.95" customHeight="1" x14ac:dyDescent="0.2">
      <c r="A17" s="114" t="s">
        <v>506</v>
      </c>
      <c r="B17" s="24"/>
      <c r="C17" s="24"/>
      <c r="D17" s="24"/>
      <c r="E17" s="24"/>
      <c r="F17" s="24"/>
      <c r="G17" s="24"/>
      <c r="H17" s="24"/>
      <c r="I17" s="24"/>
      <c r="J17" s="24"/>
      <c r="K17" s="24"/>
    </row>
    <row r="18" spans="1:11" ht="15.95" customHeight="1" x14ac:dyDescent="0.2">
      <c r="A18" s="111"/>
      <c r="B18" s="24"/>
      <c r="C18" s="24"/>
      <c r="D18" s="24"/>
      <c r="E18" s="24"/>
      <c r="F18" s="24"/>
      <c r="G18" s="24"/>
      <c r="H18" s="24"/>
      <c r="I18" s="24"/>
      <c r="J18" s="24"/>
      <c r="K18" s="24"/>
    </row>
    <row r="19" spans="1:11" ht="15.95" customHeight="1" x14ac:dyDescent="0.2">
      <c r="A19" s="29"/>
      <c r="B19" s="24"/>
      <c r="C19" s="24"/>
      <c r="D19" s="24"/>
      <c r="E19" s="24"/>
      <c r="F19" s="24"/>
      <c r="G19" s="24"/>
      <c r="H19" s="24"/>
      <c r="I19" s="24"/>
      <c r="J19" s="24"/>
      <c r="K19" s="24"/>
    </row>
    <row r="20" spans="1:11" ht="15.95" customHeight="1" x14ac:dyDescent="0.2">
      <c r="A20" s="29"/>
      <c r="B20" s="24"/>
      <c r="C20" s="24"/>
      <c r="D20" s="24"/>
      <c r="E20" s="24"/>
      <c r="F20" s="24"/>
      <c r="G20" s="24"/>
      <c r="H20" s="24"/>
      <c r="I20" s="24"/>
      <c r="J20" s="24"/>
      <c r="K20" s="24"/>
    </row>
    <row r="21" spans="1:11" ht="15.95" customHeight="1" x14ac:dyDescent="0.2">
      <c r="A21" s="29"/>
      <c r="B21" s="24"/>
      <c r="C21" s="24"/>
      <c r="D21" s="24"/>
      <c r="E21" s="24"/>
      <c r="F21" s="24"/>
      <c r="G21" s="24"/>
      <c r="H21" s="24"/>
      <c r="I21" s="24"/>
      <c r="J21" s="24"/>
      <c r="K21" s="24"/>
    </row>
    <row r="22" spans="1:11" ht="15.95" customHeight="1" x14ac:dyDescent="0.2">
      <c r="A22" s="29"/>
      <c r="B22" s="24"/>
      <c r="C22" s="24"/>
      <c r="D22" s="24"/>
      <c r="E22" s="24"/>
      <c r="F22" s="24"/>
      <c r="G22" s="24"/>
      <c r="H22" s="24"/>
      <c r="I22" s="24"/>
      <c r="J22" s="24"/>
      <c r="K22" s="24"/>
    </row>
    <row r="23" spans="1:11" ht="15.95" customHeight="1" x14ac:dyDescent="0.2">
      <c r="A23" s="29"/>
      <c r="B23" s="24"/>
      <c r="C23" s="24"/>
      <c r="D23" s="24"/>
      <c r="E23" s="24"/>
      <c r="F23" s="24"/>
      <c r="G23" s="24"/>
      <c r="H23" s="24"/>
      <c r="I23" s="24"/>
      <c r="J23" s="24"/>
      <c r="K23" s="24"/>
    </row>
    <row r="24" spans="1:11" ht="15.95" customHeight="1" x14ac:dyDescent="0.2">
      <c r="A24" s="47"/>
      <c r="B24" s="29"/>
      <c r="C24" s="24"/>
      <c r="D24" s="24"/>
      <c r="E24" s="24"/>
      <c r="F24" s="24"/>
      <c r="G24" s="24"/>
      <c r="H24" s="24"/>
      <c r="I24" s="24"/>
      <c r="J24" s="24"/>
      <c r="K24" s="24"/>
    </row>
    <row r="25" spans="1:11" ht="15.95" customHeight="1" x14ac:dyDescent="0.2">
      <c r="A25" s="29"/>
      <c r="B25" s="24"/>
      <c r="C25" s="24"/>
      <c r="D25" s="24"/>
      <c r="E25" s="24"/>
      <c r="F25" s="24"/>
      <c r="G25" s="24"/>
      <c r="H25" s="24"/>
      <c r="I25" s="24"/>
      <c r="J25" s="24"/>
      <c r="K25" s="24"/>
    </row>
    <row r="26" spans="1:11" ht="15.95" customHeight="1" x14ac:dyDescent="0.2">
      <c r="A26" s="32"/>
      <c r="B26" s="24"/>
      <c r="C26" s="24"/>
      <c r="D26" s="24"/>
      <c r="E26" s="24"/>
      <c r="F26" s="24"/>
      <c r="G26" s="24"/>
      <c r="H26" s="24"/>
      <c r="I26" s="24"/>
      <c r="J26" s="24"/>
      <c r="K26" s="24"/>
    </row>
    <row r="27" spans="1:11" ht="15.95" customHeight="1" x14ac:dyDescent="0.2">
      <c r="A27" s="29"/>
      <c r="B27" s="24"/>
      <c r="C27" s="24"/>
      <c r="D27" s="24"/>
      <c r="E27" s="24"/>
      <c r="F27" s="24"/>
      <c r="G27" s="24"/>
      <c r="H27" s="24"/>
      <c r="I27" s="24"/>
      <c r="J27" s="24"/>
      <c r="K27" s="24"/>
    </row>
    <row r="28" spans="1:11" ht="15.95" customHeight="1" x14ac:dyDescent="0.2">
      <c r="A28" s="29"/>
      <c r="B28" s="24"/>
      <c r="C28" s="24"/>
      <c r="D28" s="24"/>
      <c r="E28" s="24"/>
      <c r="F28" s="24"/>
      <c r="G28" s="24"/>
      <c r="H28" s="24"/>
      <c r="I28" s="24"/>
      <c r="J28" s="24"/>
      <c r="K28" s="24"/>
    </row>
    <row r="29" spans="1:11" ht="15.95" customHeight="1" x14ac:dyDescent="0.2">
      <c r="A29" s="29"/>
      <c r="B29" s="24"/>
      <c r="C29" s="24"/>
      <c r="D29" s="24"/>
      <c r="E29" s="24"/>
      <c r="F29" s="24"/>
      <c r="G29" s="24"/>
      <c r="H29" s="24"/>
      <c r="I29" s="24"/>
      <c r="J29" s="24"/>
      <c r="K29" s="24"/>
    </row>
    <row r="30" spans="1:11" ht="15.95" customHeight="1" x14ac:dyDescent="0.2">
      <c r="A30" s="29"/>
      <c r="B30" s="24"/>
      <c r="C30" s="24"/>
      <c r="D30" s="24"/>
      <c r="E30" s="24"/>
      <c r="F30" s="24"/>
      <c r="G30" s="24"/>
      <c r="H30" s="24"/>
      <c r="I30" s="24"/>
      <c r="J30" s="24"/>
      <c r="K30" s="24"/>
    </row>
    <row r="31" spans="1:11" ht="15.95" customHeight="1" x14ac:dyDescent="0.2">
      <c r="A31" s="29"/>
      <c r="B31" s="24"/>
      <c r="C31" s="24"/>
      <c r="D31" s="24"/>
      <c r="E31" s="24"/>
      <c r="F31" s="24"/>
      <c r="G31" s="24"/>
      <c r="H31" s="24"/>
      <c r="I31" s="24"/>
      <c r="J31" s="24"/>
      <c r="K31" s="24"/>
    </row>
    <row r="32" spans="1:11" ht="15.95" customHeight="1" x14ac:dyDescent="0.2">
      <c r="A32" s="29"/>
      <c r="B32" s="24"/>
      <c r="C32" s="24"/>
      <c r="D32" s="24"/>
      <c r="E32" s="24"/>
      <c r="F32" s="24"/>
      <c r="G32" s="24"/>
      <c r="H32" s="24"/>
      <c r="I32" s="24"/>
      <c r="J32" s="24"/>
      <c r="K32" s="24"/>
    </row>
    <row r="33" spans="1:11" ht="15.95" customHeight="1" x14ac:dyDescent="0.2">
      <c r="A33" s="34"/>
      <c r="B33" s="34"/>
      <c r="C33" s="34"/>
      <c r="D33" s="34"/>
      <c r="E33" s="34"/>
      <c r="F33" s="34"/>
      <c r="G33" s="34"/>
      <c r="H33" s="34"/>
      <c r="I33" s="34"/>
      <c r="J33" s="34"/>
      <c r="K33" s="34"/>
    </row>
    <row r="34" spans="1:11" s="17" customFormat="1" ht="15.95" customHeight="1" x14ac:dyDescent="0.2">
      <c r="A34" s="47"/>
      <c r="B34" s="33"/>
      <c r="C34" s="34"/>
      <c r="D34" s="34"/>
      <c r="E34" s="34"/>
      <c r="F34" s="34"/>
      <c r="G34" s="34"/>
      <c r="H34" s="34"/>
      <c r="I34" s="34"/>
      <c r="J34" s="34"/>
      <c r="K34" s="34"/>
    </row>
    <row r="35" spans="1:11" ht="15.95" customHeight="1" x14ac:dyDescent="0.2">
      <c r="A35" s="29"/>
      <c r="B35" s="28"/>
      <c r="C35" s="24"/>
      <c r="D35" s="24"/>
    </row>
  </sheetData>
  <hyperlinks>
    <hyperlink ref="A3" location="Inhalt!A1" display="&lt;&lt;&lt; Inhalt" xr:uid="{2740762C-A77F-4571-A999-4CECF26DC65C}"/>
    <hyperlink ref="A14" location="Metadaten!A1" display="&lt;&lt;&lt; Metadaten" xr:uid="{90B6167C-2CFB-4E9D-A276-DFFA815609D9}"/>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2 Nutztiere</oddHeader>
    <oddFooter>&amp;L&amp;"Times New Roman,Standard"&amp;4&amp;Z&amp;F &amp;A&amp;C&amp;"Times New Roman,Standard"&amp;P/&amp;N&amp;R&amp;"Times New Roman,Standard"&amp;D</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J35"/>
  <sheetViews>
    <sheetView zoomScaleNormal="100" workbookViewId="0"/>
  </sheetViews>
  <sheetFormatPr baseColWidth="10" defaultColWidth="11.42578125" defaultRowHeight="15.95" customHeight="1" x14ac:dyDescent="0.2"/>
  <cols>
    <col min="1" max="1" width="11.28515625" style="33" customWidth="1"/>
    <col min="2" max="2" width="4.85546875" style="33" bestFit="1" customWidth="1"/>
    <col min="3" max="3" width="20.7109375" style="33" bestFit="1" customWidth="1"/>
    <col min="4" max="4" width="14.28515625" style="33" bestFit="1" customWidth="1"/>
    <col min="5" max="5" width="31.140625" style="33" bestFit="1" customWidth="1"/>
    <col min="6" max="6" width="21.42578125" style="33" bestFit="1" customWidth="1"/>
    <col min="7" max="8" width="10.5703125" style="33" customWidth="1"/>
    <col min="9" max="10" width="11.28515625" style="33" bestFit="1" customWidth="1"/>
    <col min="11" max="16384" width="11.42578125" style="33"/>
  </cols>
  <sheetData>
    <row r="1" spans="1:10" s="31" customFormat="1" ht="18" customHeight="1" x14ac:dyDescent="0.2">
      <c r="A1" s="30" t="s">
        <v>463</v>
      </c>
      <c r="B1" s="30"/>
      <c r="C1" s="30"/>
      <c r="D1" s="30"/>
      <c r="E1" s="30"/>
      <c r="F1" s="30"/>
      <c r="G1" s="30"/>
      <c r="H1" s="30"/>
      <c r="I1" s="30"/>
      <c r="J1" s="30"/>
    </row>
    <row r="2" spans="1:10" ht="15.95" customHeight="1" x14ac:dyDescent="0.2">
      <c r="A2" s="32"/>
      <c r="B2" s="32"/>
      <c r="C2" s="32"/>
      <c r="D2" s="32"/>
      <c r="E2" s="32"/>
      <c r="F2" s="32"/>
      <c r="G2" s="32"/>
      <c r="H2" s="32"/>
      <c r="I2" s="32"/>
      <c r="J2" s="32"/>
    </row>
    <row r="3" spans="1:10" s="15" customFormat="1" ht="15.95" customHeight="1" x14ac:dyDescent="0.2">
      <c r="A3" s="25" t="s">
        <v>371</v>
      </c>
      <c r="B3" s="14"/>
      <c r="C3" s="14"/>
      <c r="D3" s="14"/>
      <c r="E3" s="14"/>
      <c r="F3" s="14"/>
      <c r="G3" s="14"/>
      <c r="H3" s="14"/>
      <c r="I3" s="14"/>
      <c r="J3" s="14"/>
    </row>
    <row r="4" spans="1:10" ht="15.95" customHeight="1" x14ac:dyDescent="0.2">
      <c r="A4" s="32"/>
      <c r="B4" s="32"/>
      <c r="C4" s="32"/>
      <c r="D4" s="32"/>
      <c r="E4" s="32"/>
      <c r="F4" s="32"/>
      <c r="G4" s="32"/>
      <c r="H4" s="32"/>
      <c r="I4" s="32"/>
      <c r="J4" s="32"/>
    </row>
    <row r="5" spans="1:10" ht="15.95" customHeight="1" x14ac:dyDescent="0.2">
      <c r="A5" s="33" t="s">
        <v>182</v>
      </c>
    </row>
    <row r="6" spans="1:10" ht="15.95" customHeight="1" x14ac:dyDescent="0.2">
      <c r="A6" s="26"/>
      <c r="D6" s="12"/>
      <c r="E6" s="12"/>
      <c r="F6" s="12"/>
      <c r="G6" s="12"/>
      <c r="H6" s="12"/>
      <c r="I6" s="12"/>
      <c r="J6" s="12"/>
    </row>
    <row r="7" spans="1:10" ht="15.95" customHeight="1" x14ac:dyDescent="0.2">
      <c r="A7" s="35"/>
      <c r="B7" s="36" t="s">
        <v>0</v>
      </c>
      <c r="C7" s="36" t="s">
        <v>147</v>
      </c>
      <c r="D7" s="36" t="s">
        <v>148</v>
      </c>
      <c r="E7" s="36" t="s">
        <v>149</v>
      </c>
      <c r="F7" s="36" t="s">
        <v>150</v>
      </c>
      <c r="G7" s="32"/>
      <c r="H7" s="32"/>
      <c r="I7" s="32"/>
      <c r="J7" s="32"/>
    </row>
    <row r="8" spans="1:10" ht="15.95" customHeight="1" x14ac:dyDescent="0.2">
      <c r="A8" s="29" t="s">
        <v>3</v>
      </c>
      <c r="B8" s="39">
        <v>480</v>
      </c>
      <c r="C8" s="24">
        <v>63</v>
      </c>
      <c r="D8" s="24">
        <v>94</v>
      </c>
      <c r="E8" s="24">
        <v>292</v>
      </c>
      <c r="F8" s="24">
        <v>31</v>
      </c>
      <c r="G8" s="24"/>
      <c r="H8" s="24"/>
      <c r="I8" s="24"/>
      <c r="J8" s="24"/>
    </row>
    <row r="9" spans="1:10" ht="15.95" customHeight="1" x14ac:dyDescent="0.2">
      <c r="A9" s="11" t="s">
        <v>4</v>
      </c>
      <c r="B9" s="38">
        <v>380</v>
      </c>
      <c r="C9" s="24">
        <v>57</v>
      </c>
      <c r="D9" s="24">
        <v>87</v>
      </c>
      <c r="E9" s="24">
        <v>208</v>
      </c>
      <c r="F9" s="24">
        <v>28</v>
      </c>
      <c r="G9" s="24"/>
      <c r="H9" s="24"/>
      <c r="I9" s="24"/>
      <c r="J9" s="24"/>
    </row>
    <row r="10" spans="1:10" ht="15.95" customHeight="1" x14ac:dyDescent="0.2">
      <c r="A10" s="11" t="s">
        <v>5</v>
      </c>
      <c r="B10" s="38">
        <v>100</v>
      </c>
      <c r="C10" s="24">
        <v>6</v>
      </c>
      <c r="D10" s="24">
        <v>7</v>
      </c>
      <c r="E10" s="24">
        <v>84</v>
      </c>
      <c r="F10" s="24">
        <v>3</v>
      </c>
      <c r="G10" s="24"/>
      <c r="H10" s="24"/>
      <c r="I10" s="24"/>
      <c r="J10" s="24"/>
    </row>
    <row r="11" spans="1:10" ht="15.95" customHeight="1" x14ac:dyDescent="0.2">
      <c r="A11" s="11" t="s">
        <v>6</v>
      </c>
      <c r="B11" s="38">
        <v>406</v>
      </c>
      <c r="C11" s="24">
        <v>54</v>
      </c>
      <c r="D11" s="24">
        <v>94</v>
      </c>
      <c r="E11" s="24">
        <v>234</v>
      </c>
      <c r="F11" s="24">
        <v>24</v>
      </c>
      <c r="G11" s="24"/>
      <c r="H11" s="24"/>
      <c r="I11" s="24"/>
      <c r="J11" s="24"/>
    </row>
    <row r="12" spans="1:10" ht="15.95" customHeight="1" x14ac:dyDescent="0.2">
      <c r="A12" s="29" t="s">
        <v>7</v>
      </c>
      <c r="B12" s="38">
        <v>74</v>
      </c>
      <c r="C12" s="24">
        <v>9</v>
      </c>
      <c r="D12" s="24">
        <v>0</v>
      </c>
      <c r="E12" s="24">
        <v>58</v>
      </c>
      <c r="F12" s="24">
        <v>7</v>
      </c>
      <c r="G12" s="24"/>
      <c r="H12" s="24"/>
      <c r="I12" s="24"/>
      <c r="J12" s="24"/>
    </row>
    <row r="13" spans="1:10" ht="15.95" customHeight="1" x14ac:dyDescent="0.2">
      <c r="C13" s="24"/>
      <c r="D13" s="24"/>
      <c r="E13" s="24"/>
      <c r="F13" s="24"/>
      <c r="G13" s="24"/>
      <c r="H13" s="24"/>
      <c r="I13" s="24"/>
      <c r="J13" s="24"/>
    </row>
    <row r="14" spans="1:10" ht="15.95" customHeight="1" x14ac:dyDescent="0.2">
      <c r="A14" s="25" t="s">
        <v>372</v>
      </c>
      <c r="B14" s="10"/>
      <c r="C14" s="24"/>
      <c r="D14" s="24"/>
      <c r="E14" s="24"/>
      <c r="F14" s="24"/>
      <c r="G14" s="24"/>
      <c r="H14" s="24"/>
      <c r="I14" s="24"/>
      <c r="J14" s="24"/>
    </row>
    <row r="15" spans="1:10" ht="15.95" customHeight="1" x14ac:dyDescent="0.2">
      <c r="A15" s="29"/>
      <c r="B15" s="24"/>
      <c r="C15" s="24"/>
      <c r="D15" s="24"/>
      <c r="E15" s="24"/>
      <c r="F15" s="24"/>
      <c r="G15" s="24"/>
      <c r="H15" s="24"/>
      <c r="I15" s="24"/>
      <c r="J15" s="24"/>
    </row>
    <row r="16" spans="1:10" ht="15.95" customHeight="1" x14ac:dyDescent="0.2">
      <c r="A16" s="32" t="s">
        <v>109</v>
      </c>
      <c r="B16" s="24"/>
      <c r="C16" s="24"/>
      <c r="D16" s="24"/>
      <c r="E16" s="24"/>
      <c r="F16" s="24"/>
      <c r="G16" s="24"/>
      <c r="H16" s="24"/>
      <c r="I16" s="24"/>
      <c r="J16" s="24"/>
    </row>
    <row r="17" spans="1:10" ht="15.95" customHeight="1" x14ac:dyDescent="0.2">
      <c r="A17" s="114" t="s">
        <v>506</v>
      </c>
      <c r="B17" s="24"/>
      <c r="C17" s="24"/>
      <c r="D17" s="24"/>
      <c r="E17" s="24"/>
      <c r="F17" s="24"/>
      <c r="G17" s="24"/>
      <c r="H17" s="24"/>
      <c r="I17" s="24"/>
      <c r="J17" s="24"/>
    </row>
    <row r="18" spans="1:10" ht="15.95" customHeight="1" x14ac:dyDescent="0.2">
      <c r="A18" s="29"/>
      <c r="B18" s="24"/>
      <c r="C18" s="24"/>
      <c r="D18" s="24"/>
      <c r="E18" s="24"/>
      <c r="F18" s="24"/>
      <c r="G18" s="24"/>
      <c r="H18" s="24"/>
      <c r="I18" s="24"/>
      <c r="J18" s="24"/>
    </row>
    <row r="19" spans="1:10" ht="15.95" customHeight="1" x14ac:dyDescent="0.2">
      <c r="A19" s="29"/>
      <c r="B19" s="24"/>
      <c r="C19" s="24"/>
      <c r="D19" s="24"/>
      <c r="E19" s="24"/>
      <c r="F19" s="24"/>
      <c r="G19" s="24"/>
      <c r="H19" s="24"/>
      <c r="I19" s="24"/>
      <c r="J19" s="24"/>
    </row>
    <row r="20" spans="1:10" ht="15.95" customHeight="1" x14ac:dyDescent="0.2">
      <c r="A20" s="29"/>
      <c r="B20" s="24"/>
      <c r="C20" s="24"/>
      <c r="D20" s="24"/>
      <c r="E20" s="24"/>
      <c r="F20" s="24"/>
      <c r="G20" s="24"/>
      <c r="H20" s="24"/>
      <c r="I20" s="24"/>
      <c r="J20" s="24"/>
    </row>
    <row r="21" spans="1:10" ht="15.95" customHeight="1" x14ac:dyDescent="0.2">
      <c r="A21" s="29"/>
      <c r="B21" s="24"/>
      <c r="C21" s="24"/>
      <c r="D21" s="24"/>
      <c r="E21" s="24"/>
      <c r="F21" s="24"/>
      <c r="G21" s="24"/>
      <c r="H21" s="24"/>
      <c r="I21" s="24"/>
      <c r="J21" s="24"/>
    </row>
    <row r="22" spans="1:10" ht="15.95" customHeight="1" x14ac:dyDescent="0.2">
      <c r="A22" s="29"/>
      <c r="B22" s="24"/>
      <c r="C22" s="24"/>
      <c r="D22" s="24"/>
      <c r="E22" s="24"/>
      <c r="F22" s="24"/>
      <c r="G22" s="24"/>
      <c r="H22" s="24"/>
      <c r="I22" s="24"/>
      <c r="J22" s="24"/>
    </row>
    <row r="23" spans="1:10" ht="15.95" customHeight="1" x14ac:dyDescent="0.2">
      <c r="A23" s="29"/>
      <c r="B23" s="24"/>
      <c r="C23" s="24"/>
      <c r="D23" s="24"/>
      <c r="E23" s="24"/>
      <c r="F23" s="24"/>
      <c r="G23" s="24"/>
      <c r="H23" s="24"/>
      <c r="I23" s="24"/>
      <c r="J23" s="24"/>
    </row>
    <row r="24" spans="1:10" ht="15.95" customHeight="1" x14ac:dyDescent="0.2">
      <c r="A24" s="47"/>
      <c r="B24" s="29"/>
      <c r="C24" s="24"/>
      <c r="D24" s="24"/>
      <c r="E24" s="24"/>
      <c r="F24" s="24"/>
      <c r="G24" s="24"/>
      <c r="H24" s="24"/>
      <c r="I24" s="24"/>
      <c r="J24" s="24"/>
    </row>
    <row r="25" spans="1:10" ht="15.95" customHeight="1" x14ac:dyDescent="0.2">
      <c r="A25" s="29"/>
      <c r="B25" s="24"/>
      <c r="C25" s="24"/>
      <c r="D25" s="24"/>
      <c r="E25" s="24"/>
      <c r="F25" s="24"/>
      <c r="G25" s="24"/>
      <c r="H25" s="24"/>
      <c r="I25" s="24"/>
      <c r="J25" s="24"/>
    </row>
    <row r="26" spans="1:10" ht="15.95" customHeight="1" x14ac:dyDescent="0.2">
      <c r="A26" s="32"/>
      <c r="B26" s="24"/>
      <c r="C26" s="24"/>
      <c r="D26" s="24"/>
      <c r="E26" s="24"/>
      <c r="F26" s="24"/>
      <c r="G26" s="24"/>
      <c r="H26" s="24"/>
      <c r="I26" s="24"/>
      <c r="J26" s="24"/>
    </row>
    <row r="27" spans="1:10" ht="15.95" customHeight="1" x14ac:dyDescent="0.2">
      <c r="A27" s="29"/>
      <c r="B27" s="24"/>
      <c r="C27" s="24"/>
      <c r="D27" s="24"/>
      <c r="E27" s="24"/>
      <c r="F27" s="24"/>
      <c r="G27" s="24"/>
      <c r="H27" s="24"/>
      <c r="I27" s="24"/>
      <c r="J27" s="24"/>
    </row>
    <row r="28" spans="1:10" ht="15.95" customHeight="1" x14ac:dyDescent="0.2">
      <c r="A28" s="29"/>
      <c r="B28" s="24"/>
      <c r="C28" s="24"/>
      <c r="D28" s="24"/>
      <c r="E28" s="24"/>
      <c r="F28" s="24"/>
      <c r="G28" s="24"/>
      <c r="H28" s="24"/>
      <c r="I28" s="24"/>
      <c r="J28" s="24"/>
    </row>
    <row r="29" spans="1:10" ht="15.95" customHeight="1" x14ac:dyDescent="0.2">
      <c r="A29" s="29"/>
      <c r="B29" s="24"/>
      <c r="C29" s="24"/>
      <c r="D29" s="24"/>
      <c r="E29" s="24"/>
      <c r="F29" s="24"/>
      <c r="G29" s="24"/>
      <c r="H29" s="24"/>
      <c r="I29" s="24"/>
      <c r="J29" s="24"/>
    </row>
    <row r="30" spans="1:10" ht="15.95" customHeight="1" x14ac:dyDescent="0.2">
      <c r="A30" s="29"/>
      <c r="B30" s="24"/>
      <c r="C30" s="24"/>
      <c r="D30" s="24"/>
      <c r="E30" s="24"/>
      <c r="F30" s="24"/>
      <c r="G30" s="24"/>
      <c r="H30" s="24"/>
      <c r="I30" s="24"/>
      <c r="J30" s="24"/>
    </row>
    <row r="31" spans="1:10" ht="15.95" customHeight="1" x14ac:dyDescent="0.2">
      <c r="A31" s="29"/>
      <c r="B31" s="24"/>
      <c r="C31" s="24"/>
      <c r="D31" s="24"/>
      <c r="E31" s="24"/>
      <c r="F31" s="24"/>
      <c r="G31" s="24"/>
      <c r="H31" s="24"/>
      <c r="I31" s="24"/>
      <c r="J31" s="24"/>
    </row>
    <row r="32" spans="1:10" ht="15.95" customHeight="1" x14ac:dyDescent="0.2">
      <c r="A32" s="29"/>
      <c r="B32" s="24"/>
      <c r="C32" s="24"/>
      <c r="D32" s="24"/>
      <c r="E32" s="24"/>
      <c r="F32" s="24"/>
      <c r="G32" s="24"/>
      <c r="H32" s="24"/>
      <c r="I32" s="24"/>
      <c r="J32" s="24"/>
    </row>
    <row r="33" spans="1:10" ht="15.95" customHeight="1" x14ac:dyDescent="0.2">
      <c r="A33" s="34"/>
      <c r="B33" s="34"/>
      <c r="C33" s="34"/>
      <c r="D33" s="34"/>
      <c r="E33" s="34"/>
      <c r="F33" s="34"/>
      <c r="G33" s="34"/>
      <c r="H33" s="34"/>
      <c r="I33" s="34"/>
      <c r="J33" s="34"/>
    </row>
    <row r="34" spans="1:10" s="17" customFormat="1" ht="15.95" customHeight="1" x14ac:dyDescent="0.2">
      <c r="A34" s="47"/>
      <c r="B34" s="33"/>
      <c r="C34" s="34"/>
      <c r="D34" s="34"/>
      <c r="E34" s="34"/>
      <c r="F34" s="34"/>
      <c r="G34" s="34"/>
      <c r="H34" s="34"/>
      <c r="I34" s="34"/>
      <c r="J34" s="34"/>
    </row>
    <row r="35" spans="1:10" ht="15.95" customHeight="1" x14ac:dyDescent="0.2">
      <c r="A35" s="29"/>
      <c r="B35" s="28"/>
      <c r="C35" s="24"/>
    </row>
  </sheetData>
  <hyperlinks>
    <hyperlink ref="A3" location="Inhalt!A1" display="&lt;&lt;&lt; Inhalt" xr:uid="{5D4E354F-3224-4521-9911-BF6A06F8E0D9}"/>
    <hyperlink ref="A14" location="Metadaten!A1" display="&lt;&lt;&lt; Metadaten" xr:uid="{187EF0FC-7891-410B-BEEB-005E7F5239B8}"/>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2 Nutztiere</oddHeader>
    <oddFooter>&amp;L&amp;"Times New Roman,Standard"&amp;4&amp;Z&amp;F &amp;A&amp;C&amp;"Times New Roman,Standard"&amp;P/&amp;N&amp;R&amp;"Times New Roman,Standard"&amp;D</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J35"/>
  <sheetViews>
    <sheetView zoomScaleNormal="100" workbookViewId="0"/>
  </sheetViews>
  <sheetFormatPr baseColWidth="10" defaultColWidth="11.42578125" defaultRowHeight="15.95" customHeight="1" x14ac:dyDescent="0.2"/>
  <cols>
    <col min="1" max="1" width="11.140625" style="33" customWidth="1"/>
    <col min="2" max="3" width="6.7109375" style="33" customWidth="1"/>
    <col min="4" max="4" width="24.5703125" style="33" bestFit="1" customWidth="1"/>
    <col min="5" max="5" width="9.85546875" style="33" bestFit="1" customWidth="1"/>
    <col min="6" max="6" width="10.5703125" style="33" bestFit="1" customWidth="1"/>
    <col min="7" max="8" width="10.5703125" style="33" customWidth="1"/>
    <col min="9" max="10" width="11.28515625" style="33" bestFit="1" customWidth="1"/>
    <col min="11" max="16384" width="11.42578125" style="33"/>
  </cols>
  <sheetData>
    <row r="1" spans="1:10" s="31" customFormat="1" ht="18" customHeight="1" x14ac:dyDescent="0.2">
      <c r="A1" s="30" t="s">
        <v>464</v>
      </c>
      <c r="B1" s="30"/>
      <c r="C1" s="30"/>
      <c r="D1" s="30"/>
      <c r="E1" s="30"/>
      <c r="F1" s="30"/>
      <c r="G1" s="30"/>
      <c r="H1" s="30"/>
      <c r="I1" s="30"/>
      <c r="J1" s="30"/>
    </row>
    <row r="2" spans="1:10" ht="15.95" customHeight="1" x14ac:dyDescent="0.2">
      <c r="A2" s="32"/>
      <c r="B2" s="32"/>
      <c r="C2" s="32"/>
      <c r="D2" s="32"/>
      <c r="E2" s="32"/>
      <c r="F2" s="32"/>
      <c r="G2" s="32"/>
      <c r="H2" s="32"/>
      <c r="I2" s="32"/>
      <c r="J2" s="32"/>
    </row>
    <row r="3" spans="1:10" s="15" customFormat="1" ht="15.95" customHeight="1" x14ac:dyDescent="0.2">
      <c r="A3" s="25" t="s">
        <v>371</v>
      </c>
      <c r="B3" s="14"/>
      <c r="C3" s="14"/>
      <c r="D3" s="14"/>
      <c r="E3" s="14"/>
      <c r="F3" s="14"/>
      <c r="G3" s="14"/>
      <c r="H3" s="14"/>
      <c r="I3" s="14"/>
      <c r="J3" s="14"/>
    </row>
    <row r="4" spans="1:10" ht="15.95" customHeight="1" x14ac:dyDescent="0.2">
      <c r="A4" s="32"/>
      <c r="B4" s="32"/>
      <c r="C4" s="32"/>
      <c r="D4" s="32"/>
      <c r="E4" s="32"/>
      <c r="F4" s="32"/>
      <c r="G4" s="32"/>
      <c r="H4" s="32"/>
      <c r="I4" s="32"/>
      <c r="J4" s="32"/>
    </row>
    <row r="5" spans="1:10" ht="15.95" customHeight="1" x14ac:dyDescent="0.2">
      <c r="A5" s="33" t="s">
        <v>183</v>
      </c>
    </row>
    <row r="6" spans="1:10" ht="15.95" customHeight="1" x14ac:dyDescent="0.2">
      <c r="A6" s="26"/>
      <c r="D6" s="12"/>
      <c r="E6" s="12"/>
      <c r="F6" s="12"/>
      <c r="G6" s="12"/>
      <c r="H6" s="12"/>
      <c r="I6" s="12"/>
      <c r="J6" s="12"/>
    </row>
    <row r="7" spans="1:10" ht="15.95" customHeight="1" x14ac:dyDescent="0.2">
      <c r="A7" s="35"/>
      <c r="B7" s="36" t="s">
        <v>0</v>
      </c>
      <c r="C7" s="36" t="s">
        <v>75</v>
      </c>
      <c r="D7" s="36" t="s">
        <v>151</v>
      </c>
      <c r="E7" s="36" t="s">
        <v>76</v>
      </c>
      <c r="F7" s="36" t="s">
        <v>77</v>
      </c>
      <c r="G7" s="32"/>
      <c r="H7" s="32"/>
      <c r="I7" s="32"/>
      <c r="J7" s="32"/>
    </row>
    <row r="8" spans="1:10" ht="15.95" customHeight="1" x14ac:dyDescent="0.2">
      <c r="A8" s="29" t="s">
        <v>3</v>
      </c>
      <c r="B8" s="39">
        <v>1487</v>
      </c>
      <c r="C8" s="24">
        <v>363</v>
      </c>
      <c r="D8" s="24">
        <v>1021</v>
      </c>
      <c r="E8" s="24">
        <v>101</v>
      </c>
      <c r="F8" s="24">
        <v>2</v>
      </c>
      <c r="G8" s="24"/>
      <c r="H8" s="24"/>
      <c r="I8" s="24"/>
      <c r="J8" s="24"/>
    </row>
    <row r="9" spans="1:10" ht="15.95" customHeight="1" x14ac:dyDescent="0.2">
      <c r="A9" s="11" t="s">
        <v>4</v>
      </c>
      <c r="B9" s="38">
        <v>1487</v>
      </c>
      <c r="C9" s="24">
        <v>363</v>
      </c>
      <c r="D9" s="24">
        <v>1021</v>
      </c>
      <c r="E9" s="24">
        <v>101</v>
      </c>
      <c r="F9" s="24">
        <v>2</v>
      </c>
      <c r="G9" s="24"/>
      <c r="H9" s="24"/>
      <c r="I9" s="24"/>
      <c r="J9" s="24"/>
    </row>
    <row r="10" spans="1:10" ht="15.95" customHeight="1" x14ac:dyDescent="0.2">
      <c r="A10" s="11" t="s">
        <v>5</v>
      </c>
      <c r="B10" s="38">
        <v>0</v>
      </c>
      <c r="C10" s="24">
        <v>0</v>
      </c>
      <c r="D10" s="24">
        <v>0</v>
      </c>
      <c r="E10" s="24">
        <v>0</v>
      </c>
      <c r="F10" s="24">
        <v>0</v>
      </c>
      <c r="G10" s="24"/>
      <c r="H10" s="24"/>
      <c r="I10" s="24"/>
      <c r="J10" s="24"/>
    </row>
    <row r="11" spans="1:10" ht="15.95" customHeight="1" x14ac:dyDescent="0.2">
      <c r="A11" s="11" t="s">
        <v>6</v>
      </c>
      <c r="B11" s="38">
        <v>1483</v>
      </c>
      <c r="C11" s="24">
        <v>363</v>
      </c>
      <c r="D11" s="24">
        <v>1021</v>
      </c>
      <c r="E11" s="24">
        <v>97</v>
      </c>
      <c r="F11" s="24">
        <v>2</v>
      </c>
      <c r="G11" s="24"/>
      <c r="H11" s="24"/>
      <c r="I11" s="24"/>
      <c r="J11" s="24"/>
    </row>
    <row r="12" spans="1:10" ht="15.95" customHeight="1" x14ac:dyDescent="0.2">
      <c r="A12" s="29" t="s">
        <v>7</v>
      </c>
      <c r="B12" s="38">
        <v>4</v>
      </c>
      <c r="C12" s="24">
        <v>0</v>
      </c>
      <c r="D12" s="24">
        <v>0</v>
      </c>
      <c r="E12" s="24">
        <v>4</v>
      </c>
      <c r="F12" s="24">
        <v>0</v>
      </c>
      <c r="G12" s="24"/>
      <c r="H12" s="24"/>
      <c r="I12" s="24"/>
      <c r="J12" s="24"/>
    </row>
    <row r="13" spans="1:10" ht="15.95" customHeight="1" x14ac:dyDescent="0.2">
      <c r="C13" s="24"/>
      <c r="D13" s="24"/>
      <c r="E13" s="24"/>
      <c r="F13" s="24"/>
      <c r="G13" s="24"/>
      <c r="H13" s="24"/>
      <c r="I13" s="24"/>
      <c r="J13" s="24"/>
    </row>
    <row r="14" spans="1:10" ht="15.95" customHeight="1" x14ac:dyDescent="0.2">
      <c r="A14" s="25" t="s">
        <v>372</v>
      </c>
      <c r="B14" s="10"/>
      <c r="C14" s="24"/>
      <c r="D14" s="24"/>
      <c r="E14" s="24"/>
      <c r="F14" s="24"/>
      <c r="G14" s="24"/>
      <c r="H14" s="24"/>
      <c r="I14" s="24"/>
      <c r="J14" s="24"/>
    </row>
    <row r="15" spans="1:10" ht="15.95" customHeight="1" x14ac:dyDescent="0.2">
      <c r="A15" s="29"/>
      <c r="B15" s="24"/>
      <c r="C15" s="24"/>
      <c r="D15" s="24"/>
      <c r="E15" s="24"/>
      <c r="F15" s="24"/>
      <c r="G15" s="24"/>
      <c r="H15" s="24"/>
      <c r="I15" s="24"/>
      <c r="J15" s="24"/>
    </row>
    <row r="16" spans="1:10" ht="15.95" customHeight="1" x14ac:dyDescent="0.2">
      <c r="A16" s="32" t="s">
        <v>109</v>
      </c>
      <c r="B16" s="24"/>
      <c r="C16" s="24"/>
      <c r="D16" s="24"/>
      <c r="E16" s="24"/>
      <c r="F16" s="24"/>
      <c r="G16" s="24"/>
      <c r="H16" s="24"/>
      <c r="I16" s="24"/>
      <c r="J16" s="24"/>
    </row>
    <row r="17" spans="1:10" ht="15.95" customHeight="1" x14ac:dyDescent="0.2">
      <c r="A17" s="114" t="s">
        <v>506</v>
      </c>
      <c r="B17" s="24"/>
      <c r="C17" s="24"/>
      <c r="D17" s="24"/>
      <c r="E17" s="24"/>
      <c r="F17" s="24"/>
      <c r="G17" s="24"/>
      <c r="H17" s="24"/>
      <c r="I17" s="24"/>
      <c r="J17" s="24"/>
    </row>
    <row r="18" spans="1:10" ht="15.95" customHeight="1" x14ac:dyDescent="0.2">
      <c r="A18" s="29"/>
      <c r="B18" s="24"/>
      <c r="C18" s="24"/>
      <c r="D18" s="24"/>
      <c r="E18" s="24"/>
      <c r="F18" s="24"/>
      <c r="G18" s="24"/>
      <c r="H18" s="24"/>
      <c r="I18" s="24"/>
      <c r="J18" s="24"/>
    </row>
    <row r="19" spans="1:10" ht="15.95" customHeight="1" x14ac:dyDescent="0.2">
      <c r="A19" s="29"/>
      <c r="B19" s="24"/>
      <c r="C19" s="24"/>
      <c r="D19" s="24"/>
      <c r="E19" s="24"/>
      <c r="F19" s="24"/>
      <c r="G19" s="24"/>
      <c r="H19" s="24"/>
      <c r="I19" s="24"/>
      <c r="J19" s="24"/>
    </row>
    <row r="20" spans="1:10" ht="15.95" customHeight="1" x14ac:dyDescent="0.2">
      <c r="A20" s="29"/>
      <c r="B20" s="24"/>
      <c r="C20" s="24"/>
      <c r="D20" s="24"/>
      <c r="E20" s="24"/>
      <c r="F20" s="24"/>
      <c r="G20" s="24"/>
      <c r="H20" s="24"/>
      <c r="I20" s="24"/>
      <c r="J20" s="24"/>
    </row>
    <row r="21" spans="1:10" ht="15.95" customHeight="1" x14ac:dyDescent="0.2">
      <c r="A21" s="29"/>
      <c r="B21" s="24"/>
      <c r="C21" s="24"/>
      <c r="D21" s="24"/>
      <c r="E21" s="24"/>
      <c r="F21" s="24"/>
      <c r="G21" s="24"/>
      <c r="H21" s="24"/>
      <c r="I21" s="24"/>
      <c r="J21" s="24"/>
    </row>
    <row r="22" spans="1:10" ht="15.95" customHeight="1" x14ac:dyDescent="0.2">
      <c r="A22" s="29"/>
      <c r="B22" s="24"/>
      <c r="C22" s="24"/>
      <c r="D22" s="24"/>
      <c r="E22" s="24"/>
      <c r="F22" s="24"/>
      <c r="G22" s="24"/>
      <c r="H22" s="24"/>
      <c r="I22" s="24"/>
      <c r="J22" s="24"/>
    </row>
    <row r="23" spans="1:10" ht="15.95" customHeight="1" x14ac:dyDescent="0.2">
      <c r="A23" s="29"/>
      <c r="B23" s="24"/>
      <c r="C23" s="24"/>
      <c r="D23" s="24"/>
      <c r="E23" s="24"/>
      <c r="F23" s="24"/>
      <c r="G23" s="24"/>
      <c r="H23" s="24"/>
      <c r="I23" s="24"/>
      <c r="J23" s="24"/>
    </row>
    <row r="24" spans="1:10" ht="15.95" customHeight="1" x14ac:dyDescent="0.2">
      <c r="A24" s="47"/>
      <c r="B24" s="29"/>
      <c r="C24" s="24"/>
      <c r="D24" s="24"/>
      <c r="E24" s="24"/>
      <c r="F24" s="24"/>
      <c r="G24" s="24"/>
      <c r="H24" s="24"/>
      <c r="I24" s="24"/>
      <c r="J24" s="24"/>
    </row>
    <row r="25" spans="1:10" ht="15.95" customHeight="1" x14ac:dyDescent="0.2">
      <c r="A25" s="29"/>
      <c r="B25" s="24"/>
      <c r="C25" s="24"/>
      <c r="D25" s="24"/>
      <c r="E25" s="24"/>
      <c r="F25" s="24"/>
      <c r="G25" s="24"/>
      <c r="H25" s="24"/>
      <c r="I25" s="24"/>
      <c r="J25" s="24"/>
    </row>
    <row r="26" spans="1:10" ht="15.95" customHeight="1" x14ac:dyDescent="0.2">
      <c r="A26" s="32"/>
      <c r="B26" s="24"/>
      <c r="C26" s="24"/>
      <c r="D26" s="24"/>
      <c r="E26" s="24"/>
      <c r="F26" s="24"/>
      <c r="G26" s="24"/>
      <c r="H26" s="24"/>
      <c r="I26" s="24"/>
      <c r="J26" s="24"/>
    </row>
    <row r="27" spans="1:10" ht="15.95" customHeight="1" x14ac:dyDescent="0.2">
      <c r="A27" s="29"/>
      <c r="B27" s="24"/>
      <c r="C27" s="24"/>
      <c r="D27" s="24"/>
      <c r="E27" s="24"/>
      <c r="F27" s="24"/>
      <c r="G27" s="24"/>
      <c r="H27" s="24"/>
      <c r="I27" s="24"/>
      <c r="J27" s="24"/>
    </row>
    <row r="28" spans="1:10" ht="15.95" customHeight="1" x14ac:dyDescent="0.2">
      <c r="A28" s="29"/>
      <c r="B28" s="24"/>
      <c r="C28" s="24"/>
      <c r="D28" s="24"/>
      <c r="E28" s="24"/>
      <c r="F28" s="24"/>
      <c r="G28" s="24"/>
      <c r="H28" s="24"/>
      <c r="I28" s="24"/>
      <c r="J28" s="24"/>
    </row>
    <row r="29" spans="1:10" ht="15.95" customHeight="1" x14ac:dyDescent="0.2">
      <c r="A29" s="29"/>
      <c r="B29" s="24"/>
      <c r="C29" s="24"/>
      <c r="D29" s="24"/>
      <c r="E29" s="24"/>
      <c r="F29" s="24"/>
      <c r="G29" s="24"/>
      <c r="H29" s="24"/>
      <c r="I29" s="24"/>
      <c r="J29" s="24"/>
    </row>
    <row r="30" spans="1:10" ht="15.95" customHeight="1" x14ac:dyDescent="0.2">
      <c r="A30" s="29"/>
      <c r="B30" s="24"/>
      <c r="C30" s="24"/>
      <c r="D30" s="24"/>
      <c r="E30" s="24"/>
      <c r="F30" s="24"/>
      <c r="G30" s="24"/>
      <c r="H30" s="24"/>
      <c r="I30" s="24"/>
      <c r="J30" s="24"/>
    </row>
    <row r="31" spans="1:10" ht="15.95" customHeight="1" x14ac:dyDescent="0.2">
      <c r="A31" s="29"/>
      <c r="B31" s="24"/>
      <c r="C31" s="24"/>
      <c r="D31" s="24"/>
      <c r="E31" s="24"/>
      <c r="F31" s="24"/>
      <c r="G31" s="24"/>
      <c r="H31" s="24"/>
      <c r="I31" s="24"/>
      <c r="J31" s="24"/>
    </row>
    <row r="32" spans="1:10" ht="15.95" customHeight="1" x14ac:dyDescent="0.2">
      <c r="A32" s="29"/>
      <c r="B32" s="24"/>
      <c r="C32" s="24"/>
      <c r="D32" s="24"/>
      <c r="E32" s="24"/>
      <c r="F32" s="24"/>
      <c r="G32" s="24"/>
      <c r="H32" s="24"/>
      <c r="I32" s="24"/>
      <c r="J32" s="24"/>
    </row>
    <row r="33" spans="1:10" ht="15.95" customHeight="1" x14ac:dyDescent="0.2">
      <c r="A33" s="34"/>
      <c r="B33" s="34"/>
      <c r="C33" s="34"/>
      <c r="D33" s="34"/>
      <c r="E33" s="34"/>
      <c r="F33" s="34"/>
      <c r="G33" s="34"/>
      <c r="H33" s="34"/>
      <c r="I33" s="34"/>
      <c r="J33" s="34"/>
    </row>
    <row r="34" spans="1:10" s="17" customFormat="1" ht="15.95" customHeight="1" x14ac:dyDescent="0.2">
      <c r="A34" s="47"/>
      <c r="B34" s="33"/>
      <c r="C34" s="34"/>
      <c r="D34" s="34"/>
      <c r="E34" s="34"/>
      <c r="F34" s="34"/>
      <c r="G34" s="34"/>
      <c r="H34" s="34"/>
      <c r="I34" s="34"/>
      <c r="J34" s="34"/>
    </row>
    <row r="35" spans="1:10" ht="15.95" customHeight="1" x14ac:dyDescent="0.2">
      <c r="A35" s="29"/>
      <c r="B35" s="28"/>
      <c r="C35" s="24"/>
    </row>
  </sheetData>
  <hyperlinks>
    <hyperlink ref="A3" location="Inhalt!A1" display="&lt;&lt;&lt; Inhalt" xr:uid="{3F6788F9-109B-42AF-8700-084133D575F8}"/>
    <hyperlink ref="A14" location="Metadaten!A1" display="&lt;&lt;&lt; Metadaten" xr:uid="{584FECE9-44EE-4B32-A12C-0AF11AED33D5}"/>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2 Nutztiere</oddHeader>
    <oddFooter>&amp;L&amp;"Times New Roman,Standard"&amp;4&amp;Z&amp;F &amp;A&amp;C&amp;"Times New Roman,Standard"&amp;P/&amp;N&amp;R&amp;"Times New Roman,Standard"&amp;D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5"/>
  <sheetViews>
    <sheetView zoomScaleNormal="100" workbookViewId="0"/>
  </sheetViews>
  <sheetFormatPr baseColWidth="10" defaultColWidth="11.42578125" defaultRowHeight="15.95" customHeight="1" x14ac:dyDescent="0.2"/>
  <cols>
    <col min="1" max="1" width="14.85546875" style="10" customWidth="1"/>
    <col min="2" max="2" width="5.28515625" style="17" bestFit="1" customWidth="1"/>
    <col min="3" max="8" width="9" style="17" customWidth="1"/>
    <col min="9" max="16384" width="11.42578125" style="17"/>
  </cols>
  <sheetData>
    <row r="1" spans="1:8" s="15" customFormat="1" ht="18" customHeight="1" x14ac:dyDescent="0.2">
      <c r="A1" s="14" t="s">
        <v>441</v>
      </c>
      <c r="B1" s="14"/>
      <c r="C1" s="14"/>
      <c r="D1" s="14"/>
      <c r="E1" s="14"/>
      <c r="F1" s="14"/>
      <c r="G1" s="14"/>
      <c r="H1" s="14"/>
    </row>
    <row r="2" spans="1:8" s="15" customFormat="1" ht="15.95" customHeight="1" x14ac:dyDescent="0.2">
      <c r="A2" s="18"/>
      <c r="B2" s="14"/>
      <c r="C2" s="14"/>
      <c r="D2" s="14"/>
      <c r="E2" s="14"/>
      <c r="F2" s="14"/>
      <c r="G2" s="14"/>
      <c r="H2" s="14"/>
    </row>
    <row r="3" spans="1:8" s="15" customFormat="1" ht="15.95" customHeight="1" x14ac:dyDescent="0.2">
      <c r="A3" s="25" t="s">
        <v>371</v>
      </c>
      <c r="B3" s="14"/>
      <c r="C3" s="14"/>
      <c r="D3" s="14"/>
      <c r="E3" s="14"/>
      <c r="F3" s="14"/>
      <c r="G3" s="14"/>
      <c r="H3" s="14"/>
    </row>
    <row r="4" spans="1:8" ht="15.95" customHeight="1" x14ac:dyDescent="0.2">
      <c r="A4" s="16"/>
      <c r="B4" s="16"/>
      <c r="C4" s="16"/>
      <c r="D4" s="16"/>
      <c r="E4" s="16"/>
      <c r="F4" s="16"/>
      <c r="G4" s="16"/>
      <c r="H4" s="16"/>
    </row>
    <row r="5" spans="1:8" ht="15.95" customHeight="1" x14ac:dyDescent="0.2">
      <c r="A5" s="17" t="s">
        <v>83</v>
      </c>
      <c r="B5" s="16"/>
      <c r="C5" s="16"/>
      <c r="D5" s="16"/>
      <c r="E5" s="16"/>
      <c r="F5" s="16"/>
      <c r="G5" s="16"/>
      <c r="H5" s="16"/>
    </row>
    <row r="7" spans="1:8" ht="15.95" customHeight="1" x14ac:dyDescent="0.2">
      <c r="B7" s="36" t="s">
        <v>0</v>
      </c>
      <c r="C7" s="37" t="s">
        <v>1</v>
      </c>
      <c r="D7" s="37"/>
      <c r="E7" s="37"/>
      <c r="F7" s="37"/>
      <c r="G7" s="37"/>
      <c r="H7" s="37"/>
    </row>
    <row r="8" spans="1:8" ht="15.95" customHeight="1" x14ac:dyDescent="0.2">
      <c r="A8" s="20"/>
      <c r="B8" s="23"/>
      <c r="C8" s="21" t="s">
        <v>158</v>
      </c>
      <c r="D8" s="21" t="s">
        <v>159</v>
      </c>
      <c r="E8" s="21" t="s">
        <v>160</v>
      </c>
      <c r="F8" s="22" t="s">
        <v>161</v>
      </c>
      <c r="G8" s="22" t="s">
        <v>162</v>
      </c>
      <c r="H8" s="22" t="s">
        <v>2</v>
      </c>
    </row>
    <row r="9" spans="1:8" ht="15.95" customHeight="1" x14ac:dyDescent="0.2">
      <c r="A9" s="10" t="s">
        <v>3</v>
      </c>
      <c r="B9" s="39">
        <v>97</v>
      </c>
      <c r="C9" s="24">
        <v>3</v>
      </c>
      <c r="D9" s="24">
        <v>9</v>
      </c>
      <c r="E9" s="24">
        <v>8</v>
      </c>
      <c r="F9" s="24">
        <v>18</v>
      </c>
      <c r="G9" s="24">
        <v>39</v>
      </c>
      <c r="H9" s="24">
        <v>20</v>
      </c>
    </row>
    <row r="10" spans="1:8" ht="15.95" customHeight="1" x14ac:dyDescent="0.2">
      <c r="A10" s="11" t="s">
        <v>132</v>
      </c>
      <c r="B10" s="38">
        <v>3</v>
      </c>
      <c r="C10" s="24">
        <v>3</v>
      </c>
      <c r="D10" s="24">
        <v>0</v>
      </c>
      <c r="E10" s="24">
        <v>0</v>
      </c>
      <c r="F10" s="24">
        <v>0</v>
      </c>
      <c r="G10" s="24">
        <v>0</v>
      </c>
      <c r="H10" s="24">
        <v>0</v>
      </c>
    </row>
    <row r="11" spans="1:8" ht="15.95" customHeight="1" x14ac:dyDescent="0.2">
      <c r="A11" s="13" t="s">
        <v>113</v>
      </c>
      <c r="B11" s="38">
        <v>9</v>
      </c>
      <c r="C11" s="24">
        <v>0</v>
      </c>
      <c r="D11" s="24">
        <v>9</v>
      </c>
      <c r="E11" s="24">
        <v>0</v>
      </c>
      <c r="F11" s="24">
        <v>0</v>
      </c>
      <c r="G11" s="24">
        <v>0</v>
      </c>
      <c r="H11" s="24">
        <v>0</v>
      </c>
    </row>
    <row r="12" spans="1:8" ht="15.95" customHeight="1" x14ac:dyDescent="0.2">
      <c r="A12" s="13" t="s">
        <v>114</v>
      </c>
      <c r="B12" s="38">
        <v>3</v>
      </c>
      <c r="C12" s="24">
        <v>0</v>
      </c>
      <c r="D12" s="24">
        <v>0</v>
      </c>
      <c r="E12" s="24">
        <v>3</v>
      </c>
      <c r="F12" s="24">
        <v>0</v>
      </c>
      <c r="G12" s="24">
        <v>0</v>
      </c>
      <c r="H12" s="24">
        <v>0</v>
      </c>
    </row>
    <row r="13" spans="1:8" ht="15.95" customHeight="1" x14ac:dyDescent="0.2">
      <c r="A13" s="10" t="s">
        <v>115</v>
      </c>
      <c r="B13" s="38">
        <v>5</v>
      </c>
      <c r="C13" s="24">
        <v>0</v>
      </c>
      <c r="D13" s="24">
        <v>0</v>
      </c>
      <c r="E13" s="24">
        <v>5</v>
      </c>
      <c r="F13" s="24">
        <v>0</v>
      </c>
      <c r="G13" s="24">
        <v>0</v>
      </c>
      <c r="H13" s="24">
        <v>0</v>
      </c>
    </row>
    <row r="14" spans="1:8" ht="15.95" customHeight="1" x14ac:dyDescent="0.2">
      <c r="A14" s="10" t="s">
        <v>116</v>
      </c>
      <c r="B14" s="38">
        <v>12</v>
      </c>
      <c r="C14" s="24">
        <v>0</v>
      </c>
      <c r="D14" s="24">
        <v>0</v>
      </c>
      <c r="E14" s="24">
        <v>0</v>
      </c>
      <c r="F14" s="24">
        <v>12</v>
      </c>
      <c r="G14" s="24">
        <v>0</v>
      </c>
      <c r="H14" s="24">
        <v>0</v>
      </c>
    </row>
    <row r="15" spans="1:8" ht="15.95" customHeight="1" x14ac:dyDescent="0.2">
      <c r="A15" s="10" t="s">
        <v>117</v>
      </c>
      <c r="B15" s="38">
        <v>6</v>
      </c>
      <c r="C15" s="24">
        <v>0</v>
      </c>
      <c r="D15" s="24">
        <v>0</v>
      </c>
      <c r="E15" s="24">
        <v>0</v>
      </c>
      <c r="F15" s="24">
        <v>6</v>
      </c>
      <c r="G15" s="24">
        <v>0</v>
      </c>
      <c r="H15" s="24">
        <v>0</v>
      </c>
    </row>
    <row r="16" spans="1:8" ht="15.95" customHeight="1" x14ac:dyDescent="0.2">
      <c r="A16" s="10" t="s">
        <v>118</v>
      </c>
      <c r="B16" s="38">
        <v>21</v>
      </c>
      <c r="C16" s="24">
        <v>0</v>
      </c>
      <c r="D16" s="24">
        <v>0</v>
      </c>
      <c r="E16" s="24">
        <v>0</v>
      </c>
      <c r="F16" s="24">
        <v>0</v>
      </c>
      <c r="G16" s="24">
        <v>21</v>
      </c>
      <c r="H16" s="24">
        <v>0</v>
      </c>
    </row>
    <row r="17" spans="1:8" ht="15.95" customHeight="1" x14ac:dyDescent="0.2">
      <c r="A17" s="10" t="s">
        <v>119</v>
      </c>
      <c r="B17" s="38">
        <v>18</v>
      </c>
      <c r="C17" s="24">
        <v>0</v>
      </c>
      <c r="D17" s="24">
        <v>0</v>
      </c>
      <c r="E17" s="24">
        <v>0</v>
      </c>
      <c r="F17" s="24">
        <v>0</v>
      </c>
      <c r="G17" s="24">
        <v>18</v>
      </c>
      <c r="H17" s="24">
        <v>0</v>
      </c>
    </row>
    <row r="18" spans="1:8" ht="15.95" customHeight="1" x14ac:dyDescent="0.2">
      <c r="A18" s="10" t="s">
        <v>120</v>
      </c>
      <c r="B18" s="38">
        <v>15</v>
      </c>
      <c r="C18" s="24">
        <v>0</v>
      </c>
      <c r="D18" s="24">
        <v>0</v>
      </c>
      <c r="E18" s="24">
        <v>0</v>
      </c>
      <c r="F18" s="24">
        <v>0</v>
      </c>
      <c r="G18" s="24">
        <v>0</v>
      </c>
      <c r="H18" s="24">
        <v>15</v>
      </c>
    </row>
    <row r="19" spans="1:8" ht="15.95" customHeight="1" x14ac:dyDescent="0.2">
      <c r="A19" s="10" t="s">
        <v>121</v>
      </c>
      <c r="B19" s="38">
        <v>5</v>
      </c>
      <c r="C19" s="24">
        <v>0</v>
      </c>
      <c r="D19" s="24">
        <v>0</v>
      </c>
      <c r="E19" s="24">
        <v>0</v>
      </c>
      <c r="F19" s="24">
        <v>0</v>
      </c>
      <c r="G19" s="24">
        <v>0</v>
      </c>
      <c r="H19" s="24">
        <v>5</v>
      </c>
    </row>
    <row r="20" spans="1:8" ht="15.95" customHeight="1" x14ac:dyDescent="0.2">
      <c r="A20" s="10" t="s">
        <v>4</v>
      </c>
      <c r="B20" s="38">
        <v>77</v>
      </c>
      <c r="C20" s="24">
        <v>2</v>
      </c>
      <c r="D20" s="24">
        <v>4</v>
      </c>
      <c r="E20" s="24">
        <v>4</v>
      </c>
      <c r="F20" s="24">
        <v>15</v>
      </c>
      <c r="G20" s="24">
        <v>34</v>
      </c>
      <c r="H20" s="24">
        <v>18</v>
      </c>
    </row>
    <row r="21" spans="1:8" ht="15.95" customHeight="1" x14ac:dyDescent="0.2">
      <c r="A21" s="10" t="s">
        <v>5</v>
      </c>
      <c r="B21" s="38">
        <v>20</v>
      </c>
      <c r="C21" s="24">
        <v>1</v>
      </c>
      <c r="D21" s="24">
        <v>5</v>
      </c>
      <c r="E21" s="24">
        <v>4</v>
      </c>
      <c r="F21" s="24">
        <v>3</v>
      </c>
      <c r="G21" s="24">
        <v>5</v>
      </c>
      <c r="H21" s="24">
        <v>2</v>
      </c>
    </row>
    <row r="22" spans="1:8" ht="15.95" customHeight="1" x14ac:dyDescent="0.2">
      <c r="A22" s="10" t="s">
        <v>6</v>
      </c>
      <c r="B22" s="38">
        <v>58</v>
      </c>
      <c r="C22" s="24">
        <v>1</v>
      </c>
      <c r="D22" s="24">
        <v>5</v>
      </c>
      <c r="E22" s="24">
        <v>5</v>
      </c>
      <c r="F22" s="24">
        <v>14</v>
      </c>
      <c r="G22" s="24">
        <v>26</v>
      </c>
      <c r="H22" s="24">
        <v>7</v>
      </c>
    </row>
    <row r="23" spans="1:8" ht="15.95" customHeight="1" x14ac:dyDescent="0.2">
      <c r="A23" s="10" t="s">
        <v>7</v>
      </c>
      <c r="B23" s="38">
        <v>39</v>
      </c>
      <c r="C23" s="24">
        <v>2</v>
      </c>
      <c r="D23" s="24">
        <v>4</v>
      </c>
      <c r="E23" s="24">
        <v>3</v>
      </c>
      <c r="F23" s="24">
        <v>4</v>
      </c>
      <c r="G23" s="24">
        <v>13</v>
      </c>
      <c r="H23" s="24">
        <v>13</v>
      </c>
    </row>
    <row r="24" spans="1:8" ht="15.95" customHeight="1" x14ac:dyDescent="0.2">
      <c r="A24" s="10" t="s">
        <v>8</v>
      </c>
      <c r="B24" s="38">
        <v>11</v>
      </c>
      <c r="C24" s="24">
        <v>0</v>
      </c>
      <c r="D24" s="24">
        <v>0</v>
      </c>
      <c r="E24" s="24">
        <v>1</v>
      </c>
      <c r="F24" s="24">
        <v>4</v>
      </c>
      <c r="G24" s="24">
        <v>6</v>
      </c>
      <c r="H24" s="24">
        <v>0</v>
      </c>
    </row>
    <row r="25" spans="1:8" ht="15.95" customHeight="1" x14ac:dyDescent="0.2">
      <c r="A25" s="10" t="s">
        <v>9</v>
      </c>
      <c r="B25" s="38">
        <v>6</v>
      </c>
      <c r="C25" s="24">
        <v>0</v>
      </c>
      <c r="D25" s="24">
        <v>0</v>
      </c>
      <c r="E25" s="24">
        <v>0</v>
      </c>
      <c r="F25" s="24">
        <v>2</v>
      </c>
      <c r="G25" s="24">
        <v>0</v>
      </c>
      <c r="H25" s="24">
        <v>4</v>
      </c>
    </row>
    <row r="26" spans="1:8" ht="15.95" customHeight="1" x14ac:dyDescent="0.2">
      <c r="A26" s="10" t="s">
        <v>10</v>
      </c>
      <c r="B26" s="38">
        <v>14</v>
      </c>
      <c r="C26" s="24">
        <v>0</v>
      </c>
      <c r="D26" s="24">
        <v>1</v>
      </c>
      <c r="E26" s="24">
        <v>1</v>
      </c>
      <c r="F26" s="24">
        <v>3</v>
      </c>
      <c r="G26" s="24">
        <v>8</v>
      </c>
      <c r="H26" s="24">
        <v>1</v>
      </c>
    </row>
    <row r="27" spans="1:8" ht="15.95" customHeight="1" x14ac:dyDescent="0.2">
      <c r="A27" s="10" t="s">
        <v>11</v>
      </c>
      <c r="B27" s="38">
        <v>16</v>
      </c>
      <c r="C27" s="24">
        <v>1</v>
      </c>
      <c r="D27" s="24">
        <v>4</v>
      </c>
      <c r="E27" s="24">
        <v>3</v>
      </c>
      <c r="F27" s="24">
        <v>3</v>
      </c>
      <c r="G27" s="24">
        <v>5</v>
      </c>
      <c r="H27" s="24">
        <v>0</v>
      </c>
    </row>
    <row r="28" spans="1:8" ht="15.95" customHeight="1" x14ac:dyDescent="0.2">
      <c r="A28" s="10" t="s">
        <v>12</v>
      </c>
      <c r="B28" s="38">
        <v>11</v>
      </c>
      <c r="C28" s="24">
        <v>0</v>
      </c>
      <c r="D28" s="24">
        <v>0</v>
      </c>
      <c r="E28" s="24">
        <v>0</v>
      </c>
      <c r="F28" s="24">
        <v>2</v>
      </c>
      <c r="G28" s="24">
        <v>7</v>
      </c>
      <c r="H28" s="24">
        <v>2</v>
      </c>
    </row>
    <row r="29" spans="1:8" ht="15.95" customHeight="1" x14ac:dyDescent="0.2">
      <c r="A29" s="10" t="s">
        <v>13</v>
      </c>
      <c r="B29" s="38">
        <v>15</v>
      </c>
      <c r="C29" s="24">
        <v>1</v>
      </c>
      <c r="D29" s="24">
        <v>1</v>
      </c>
      <c r="E29" s="24">
        <v>2</v>
      </c>
      <c r="F29" s="24">
        <v>2</v>
      </c>
      <c r="G29" s="24">
        <v>8</v>
      </c>
      <c r="H29" s="24">
        <v>1</v>
      </c>
    </row>
    <row r="30" spans="1:8" ht="15.95" customHeight="1" x14ac:dyDescent="0.2">
      <c r="A30" s="10" t="s">
        <v>14</v>
      </c>
      <c r="B30" s="38">
        <v>7</v>
      </c>
      <c r="C30" s="24">
        <v>1</v>
      </c>
      <c r="D30" s="24">
        <v>1</v>
      </c>
      <c r="E30" s="24">
        <v>0</v>
      </c>
      <c r="F30" s="24">
        <v>0</v>
      </c>
      <c r="G30" s="24">
        <v>2</v>
      </c>
      <c r="H30" s="24">
        <v>3</v>
      </c>
    </row>
    <row r="31" spans="1:8" ht="15.95" customHeight="1" x14ac:dyDescent="0.2">
      <c r="A31" s="10" t="s">
        <v>15</v>
      </c>
      <c r="B31" s="38">
        <v>4</v>
      </c>
      <c r="C31" s="24">
        <v>0</v>
      </c>
      <c r="D31" s="24">
        <v>0</v>
      </c>
      <c r="E31" s="24">
        <v>0</v>
      </c>
      <c r="F31" s="24">
        <v>0</v>
      </c>
      <c r="G31" s="24">
        <v>1</v>
      </c>
      <c r="H31" s="24">
        <v>3</v>
      </c>
    </row>
    <row r="32" spans="1:8" ht="15.95" customHeight="1" x14ac:dyDescent="0.2">
      <c r="A32" s="10" t="s">
        <v>16</v>
      </c>
      <c r="B32" s="38">
        <v>8</v>
      </c>
      <c r="C32" s="24">
        <v>0</v>
      </c>
      <c r="D32" s="24">
        <v>1</v>
      </c>
      <c r="E32" s="24">
        <v>0</v>
      </c>
      <c r="F32" s="24">
        <v>2</v>
      </c>
      <c r="G32" s="24">
        <v>2</v>
      </c>
      <c r="H32" s="24">
        <v>3</v>
      </c>
    </row>
    <row r="33" spans="1:8" ht="15.95" customHeight="1" x14ac:dyDescent="0.2">
      <c r="A33" s="10" t="s">
        <v>17</v>
      </c>
      <c r="B33" s="38">
        <v>5</v>
      </c>
      <c r="C33" s="24">
        <v>0</v>
      </c>
      <c r="D33" s="24">
        <v>1</v>
      </c>
      <c r="E33" s="24">
        <v>1</v>
      </c>
      <c r="F33" s="24">
        <v>0</v>
      </c>
      <c r="G33" s="24">
        <v>0</v>
      </c>
      <c r="H33" s="24">
        <v>3</v>
      </c>
    </row>
    <row r="34" spans="1:8" ht="15.95" customHeight="1" x14ac:dyDescent="0.2">
      <c r="A34" s="19"/>
      <c r="B34" s="19"/>
      <c r="C34" s="19"/>
      <c r="D34" s="19"/>
      <c r="E34" s="19"/>
      <c r="F34" s="19"/>
      <c r="G34" s="19"/>
      <c r="H34" s="19"/>
    </row>
    <row r="35" spans="1:8" ht="15.95" customHeight="1" x14ac:dyDescent="0.2">
      <c r="A35" s="25" t="s">
        <v>372</v>
      </c>
    </row>
  </sheetData>
  <phoneticPr fontId="5" type="noConversion"/>
  <hyperlinks>
    <hyperlink ref="A3" location="Inhalt!A1" display="&lt;&lt;&lt; Inhalt" xr:uid="{C6D0710D-DD52-477B-B92C-4575B0DD668E}"/>
    <hyperlink ref="A35" location="Metadaten!A1" display="&lt;&lt;&lt; Metadaten" xr:uid="{C9A6725F-551D-487E-80C8-2A70E5846E40}"/>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1 Anerkannte Landwirtschaftsbetriebe</oddHeader>
    <oddFooter>&amp;L&amp;"Times New Roman,Standard"&amp;4&amp;Z&amp;F &amp;A&amp;C&amp;"Times New Roman,Standard"&amp;P/&amp;N&amp;R&amp;"Times New Roman,Standard"&amp;D</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J35"/>
  <sheetViews>
    <sheetView zoomScaleNormal="100" workbookViewId="0"/>
  </sheetViews>
  <sheetFormatPr baseColWidth="10" defaultColWidth="11.42578125" defaultRowHeight="15.95" customHeight="1" x14ac:dyDescent="0.2"/>
  <cols>
    <col min="1" max="1" width="11.42578125" style="33" customWidth="1"/>
    <col min="2" max="2" width="6.42578125" style="33" bestFit="1" customWidth="1"/>
    <col min="3" max="3" width="10.7109375" style="33" bestFit="1" customWidth="1"/>
    <col min="4" max="4" width="28.7109375" style="33" bestFit="1" customWidth="1"/>
    <col min="5" max="5" width="20.85546875" style="33" bestFit="1" customWidth="1"/>
    <col min="6" max="6" width="20.7109375" style="33" bestFit="1" customWidth="1"/>
    <col min="7" max="8" width="10.5703125" style="33" customWidth="1"/>
    <col min="9" max="10" width="11.28515625" style="33" bestFit="1" customWidth="1"/>
    <col min="11" max="16384" width="11.42578125" style="33"/>
  </cols>
  <sheetData>
    <row r="1" spans="1:10" s="31" customFormat="1" ht="18" customHeight="1" x14ac:dyDescent="0.2">
      <c r="A1" s="30" t="s">
        <v>465</v>
      </c>
      <c r="B1" s="30"/>
      <c r="C1" s="30"/>
      <c r="D1" s="30"/>
      <c r="E1" s="30"/>
      <c r="F1" s="30"/>
      <c r="G1" s="30"/>
      <c r="H1" s="30"/>
      <c r="I1" s="30"/>
      <c r="J1" s="30"/>
    </row>
    <row r="2" spans="1:10" ht="15.95" customHeight="1" x14ac:dyDescent="0.2">
      <c r="A2" s="32"/>
      <c r="B2" s="32"/>
      <c r="C2" s="32"/>
      <c r="D2" s="32"/>
      <c r="E2" s="32"/>
      <c r="F2" s="32"/>
      <c r="G2" s="32"/>
      <c r="H2" s="32"/>
      <c r="I2" s="32"/>
      <c r="J2" s="32"/>
    </row>
    <row r="3" spans="1:10" s="15" customFormat="1" ht="15.95" customHeight="1" x14ac:dyDescent="0.2">
      <c r="A3" s="25" t="s">
        <v>371</v>
      </c>
      <c r="B3" s="14"/>
      <c r="C3" s="14"/>
      <c r="D3" s="14"/>
      <c r="E3" s="14"/>
      <c r="F3" s="14"/>
      <c r="G3" s="14"/>
      <c r="H3" s="14"/>
      <c r="I3" s="14"/>
      <c r="J3" s="14"/>
    </row>
    <row r="4" spans="1:10" ht="15.95" customHeight="1" x14ac:dyDescent="0.2">
      <c r="A4" s="32"/>
      <c r="B4" s="32"/>
      <c r="C4" s="32"/>
      <c r="D4" s="32"/>
      <c r="E4" s="32"/>
      <c r="F4" s="32"/>
      <c r="G4" s="32"/>
      <c r="H4" s="32"/>
      <c r="I4" s="32"/>
      <c r="J4" s="32"/>
    </row>
    <row r="5" spans="1:10" ht="15.95" customHeight="1" x14ac:dyDescent="0.2">
      <c r="A5" s="33" t="s">
        <v>184</v>
      </c>
    </row>
    <row r="6" spans="1:10" ht="15.95" customHeight="1" x14ac:dyDescent="0.2">
      <c r="A6" s="26"/>
      <c r="D6" s="12"/>
      <c r="E6" s="12"/>
      <c r="F6" s="12"/>
      <c r="G6" s="12"/>
      <c r="H6" s="12"/>
      <c r="I6" s="12"/>
      <c r="J6" s="12"/>
    </row>
    <row r="7" spans="1:10" ht="15.95" customHeight="1" x14ac:dyDescent="0.2">
      <c r="A7" s="35"/>
      <c r="B7" s="36" t="s">
        <v>0</v>
      </c>
      <c r="C7" s="36" t="s">
        <v>78</v>
      </c>
      <c r="D7" s="36" t="s">
        <v>174</v>
      </c>
      <c r="E7" s="36" t="s">
        <v>152</v>
      </c>
      <c r="F7" s="36" t="s">
        <v>153</v>
      </c>
      <c r="G7" s="32"/>
      <c r="H7" s="32"/>
      <c r="I7" s="32"/>
      <c r="J7" s="32"/>
    </row>
    <row r="8" spans="1:10" ht="15.95" customHeight="1" x14ac:dyDescent="0.2">
      <c r="A8" s="29" t="s">
        <v>3</v>
      </c>
      <c r="B8" s="39">
        <v>20431</v>
      </c>
      <c r="C8" s="24">
        <v>20215</v>
      </c>
      <c r="D8" s="24">
        <v>153</v>
      </c>
      <c r="E8" s="24">
        <v>61</v>
      </c>
      <c r="F8" s="24">
        <v>2</v>
      </c>
      <c r="G8" s="24"/>
      <c r="H8" s="24"/>
      <c r="I8" s="24"/>
      <c r="J8" s="24"/>
    </row>
    <row r="9" spans="1:10" ht="15.95" customHeight="1" x14ac:dyDescent="0.2">
      <c r="A9" s="11" t="s">
        <v>4</v>
      </c>
      <c r="B9" s="38">
        <v>19969</v>
      </c>
      <c r="C9" s="24">
        <v>19815</v>
      </c>
      <c r="D9" s="24">
        <v>93</v>
      </c>
      <c r="E9" s="24">
        <v>61</v>
      </c>
      <c r="F9" s="24">
        <v>0</v>
      </c>
      <c r="G9" s="24"/>
      <c r="H9" s="24"/>
      <c r="I9" s="24"/>
      <c r="J9" s="24"/>
    </row>
    <row r="10" spans="1:10" ht="15.95" customHeight="1" x14ac:dyDescent="0.2">
      <c r="A10" s="11" t="s">
        <v>5</v>
      </c>
      <c r="B10" s="38">
        <v>462</v>
      </c>
      <c r="C10" s="24">
        <v>400</v>
      </c>
      <c r="D10" s="24">
        <v>60</v>
      </c>
      <c r="E10" s="24">
        <v>0</v>
      </c>
      <c r="F10" s="24">
        <v>2</v>
      </c>
      <c r="G10" s="24"/>
      <c r="H10" s="24"/>
      <c r="I10" s="24"/>
      <c r="J10" s="24"/>
    </row>
    <row r="11" spans="1:10" ht="15.95" customHeight="1" x14ac:dyDescent="0.2">
      <c r="A11" s="11" t="s">
        <v>6</v>
      </c>
      <c r="B11" s="38">
        <v>8582</v>
      </c>
      <c r="C11" s="24">
        <v>8490</v>
      </c>
      <c r="D11" s="24">
        <v>89</v>
      </c>
      <c r="E11" s="24">
        <v>1</v>
      </c>
      <c r="F11" s="24">
        <v>2</v>
      </c>
      <c r="G11" s="24"/>
      <c r="H11" s="24"/>
      <c r="I11" s="24"/>
      <c r="J11" s="24"/>
    </row>
    <row r="12" spans="1:10" ht="15.95" customHeight="1" x14ac:dyDescent="0.2">
      <c r="A12" s="29" t="s">
        <v>7</v>
      </c>
      <c r="B12" s="38">
        <v>11849</v>
      </c>
      <c r="C12" s="24">
        <v>11725</v>
      </c>
      <c r="D12" s="24">
        <v>64</v>
      </c>
      <c r="E12" s="24">
        <v>60</v>
      </c>
      <c r="F12" s="24">
        <v>0</v>
      </c>
      <c r="G12" s="24"/>
      <c r="H12" s="24"/>
      <c r="I12" s="24"/>
      <c r="J12" s="24"/>
    </row>
    <row r="13" spans="1:10" ht="15.95" customHeight="1" x14ac:dyDescent="0.2">
      <c r="C13" s="24"/>
      <c r="D13" s="24"/>
      <c r="E13" s="24"/>
      <c r="F13" s="24"/>
      <c r="G13" s="24"/>
      <c r="H13" s="24"/>
      <c r="I13" s="24"/>
      <c r="J13" s="24"/>
    </row>
    <row r="14" spans="1:10" ht="15.95" customHeight="1" x14ac:dyDescent="0.2">
      <c r="A14" s="25" t="s">
        <v>372</v>
      </c>
      <c r="B14" s="10"/>
      <c r="C14" s="24"/>
      <c r="D14" s="24"/>
      <c r="E14" s="24"/>
      <c r="F14" s="24"/>
      <c r="G14" s="24"/>
      <c r="H14" s="24"/>
      <c r="I14" s="24"/>
      <c r="J14" s="24"/>
    </row>
    <row r="15" spans="1:10" ht="15.95" customHeight="1" x14ac:dyDescent="0.2">
      <c r="A15" s="29"/>
      <c r="B15" s="24"/>
      <c r="C15" s="24"/>
      <c r="D15" s="24"/>
      <c r="E15" s="24"/>
      <c r="F15" s="24"/>
      <c r="G15" s="24"/>
      <c r="H15" s="24"/>
      <c r="I15" s="24"/>
      <c r="J15" s="24"/>
    </row>
    <row r="16" spans="1:10" ht="15.95" customHeight="1" x14ac:dyDescent="0.2">
      <c r="A16" s="32" t="s">
        <v>109</v>
      </c>
      <c r="B16" s="24"/>
      <c r="C16" s="24"/>
      <c r="D16" s="24"/>
      <c r="E16" s="24"/>
      <c r="F16" s="24"/>
      <c r="G16" s="24"/>
      <c r="H16" s="24"/>
      <c r="I16" s="24"/>
      <c r="J16" s="24"/>
    </row>
    <row r="17" spans="1:10" ht="15.95" customHeight="1" x14ac:dyDescent="0.2">
      <c r="A17" s="114" t="s">
        <v>506</v>
      </c>
      <c r="B17" s="24"/>
      <c r="C17" s="24"/>
      <c r="D17" s="24"/>
      <c r="E17" s="24"/>
      <c r="F17" s="24"/>
      <c r="G17" s="24"/>
      <c r="H17" s="24"/>
      <c r="I17" s="24"/>
      <c r="J17" s="24"/>
    </row>
    <row r="18" spans="1:10" ht="15.95" customHeight="1" x14ac:dyDescent="0.2">
      <c r="A18" s="29"/>
      <c r="B18" s="24"/>
      <c r="C18" s="24"/>
      <c r="D18" s="24"/>
      <c r="E18" s="24"/>
      <c r="F18" s="24"/>
      <c r="G18" s="24"/>
      <c r="H18" s="24"/>
      <c r="I18" s="24"/>
      <c r="J18" s="24"/>
    </row>
    <row r="19" spans="1:10" ht="15.95" customHeight="1" x14ac:dyDescent="0.2">
      <c r="A19" s="29"/>
      <c r="B19" s="24"/>
      <c r="C19" s="24"/>
      <c r="D19" s="24"/>
      <c r="E19" s="24"/>
      <c r="F19" s="24"/>
      <c r="G19" s="24"/>
      <c r="H19" s="24"/>
      <c r="I19" s="24"/>
      <c r="J19" s="24"/>
    </row>
    <row r="20" spans="1:10" ht="15.95" customHeight="1" x14ac:dyDescent="0.2">
      <c r="A20" s="29"/>
      <c r="B20" s="24"/>
      <c r="C20" s="24"/>
      <c r="D20" s="24"/>
      <c r="E20" s="24"/>
      <c r="F20" s="24"/>
      <c r="G20" s="24"/>
      <c r="H20" s="24"/>
      <c r="I20" s="24"/>
      <c r="J20" s="24"/>
    </row>
    <row r="21" spans="1:10" ht="15.95" customHeight="1" x14ac:dyDescent="0.2">
      <c r="A21" s="29"/>
      <c r="B21" s="24"/>
      <c r="C21" s="24"/>
      <c r="D21" s="24"/>
      <c r="E21" s="24"/>
      <c r="F21" s="24"/>
      <c r="G21" s="24"/>
      <c r="H21" s="24"/>
      <c r="I21" s="24"/>
      <c r="J21" s="24"/>
    </row>
    <row r="22" spans="1:10" ht="15.95" customHeight="1" x14ac:dyDescent="0.2">
      <c r="A22" s="29"/>
      <c r="B22" s="24"/>
      <c r="C22" s="24"/>
      <c r="D22" s="24"/>
      <c r="E22" s="24"/>
      <c r="F22" s="24"/>
      <c r="G22" s="24"/>
      <c r="H22" s="24"/>
      <c r="I22" s="24"/>
      <c r="J22" s="24"/>
    </row>
    <row r="23" spans="1:10" ht="15.95" customHeight="1" x14ac:dyDescent="0.2">
      <c r="A23" s="29"/>
      <c r="B23" s="24"/>
      <c r="C23" s="24"/>
      <c r="D23" s="24"/>
      <c r="E23" s="24"/>
      <c r="F23" s="24"/>
      <c r="G23" s="24"/>
      <c r="H23" s="24"/>
      <c r="I23" s="24"/>
      <c r="J23" s="24"/>
    </row>
    <row r="24" spans="1:10" ht="15.95" customHeight="1" x14ac:dyDescent="0.2">
      <c r="A24" s="47"/>
      <c r="B24" s="29"/>
      <c r="C24" s="24"/>
      <c r="D24" s="24"/>
      <c r="E24" s="24"/>
      <c r="F24" s="24"/>
      <c r="G24" s="24"/>
      <c r="H24" s="24"/>
      <c r="I24" s="24"/>
      <c r="J24" s="24"/>
    </row>
    <row r="25" spans="1:10" ht="15.95" customHeight="1" x14ac:dyDescent="0.2">
      <c r="A25" s="29"/>
      <c r="B25" s="24"/>
      <c r="C25" s="24"/>
      <c r="D25" s="24"/>
      <c r="E25" s="24"/>
      <c r="F25" s="24"/>
      <c r="G25" s="24"/>
      <c r="H25" s="24"/>
      <c r="I25" s="24"/>
      <c r="J25" s="24"/>
    </row>
    <row r="26" spans="1:10" ht="15.95" customHeight="1" x14ac:dyDescent="0.2">
      <c r="A26" s="32"/>
      <c r="B26" s="24"/>
      <c r="C26" s="24"/>
      <c r="D26" s="24"/>
      <c r="E26" s="24"/>
      <c r="F26" s="24"/>
      <c r="G26" s="24"/>
      <c r="H26" s="24"/>
      <c r="I26" s="24"/>
      <c r="J26" s="24"/>
    </row>
    <row r="27" spans="1:10" ht="15.95" customHeight="1" x14ac:dyDescent="0.2">
      <c r="A27" s="29"/>
      <c r="B27" s="24"/>
      <c r="C27" s="24"/>
      <c r="D27" s="24"/>
      <c r="E27" s="24"/>
      <c r="F27" s="24"/>
      <c r="G27" s="24"/>
      <c r="H27" s="24"/>
      <c r="I27" s="24"/>
      <c r="J27" s="24"/>
    </row>
    <row r="28" spans="1:10" ht="15.95" customHeight="1" x14ac:dyDescent="0.2">
      <c r="A28" s="29"/>
      <c r="B28" s="24"/>
      <c r="C28" s="24"/>
      <c r="D28" s="24"/>
      <c r="E28" s="24"/>
      <c r="F28" s="24"/>
      <c r="G28" s="24"/>
      <c r="H28" s="24"/>
      <c r="I28" s="24"/>
      <c r="J28" s="24"/>
    </row>
    <row r="29" spans="1:10" ht="15.95" customHeight="1" x14ac:dyDescent="0.2">
      <c r="A29" s="29"/>
      <c r="B29" s="24"/>
      <c r="C29" s="24"/>
      <c r="D29" s="24"/>
      <c r="E29" s="24"/>
      <c r="F29" s="24"/>
      <c r="G29" s="24"/>
      <c r="H29" s="24"/>
      <c r="I29" s="24"/>
      <c r="J29" s="24"/>
    </row>
    <row r="30" spans="1:10" ht="15.95" customHeight="1" x14ac:dyDescent="0.2">
      <c r="A30" s="29"/>
      <c r="B30" s="24"/>
      <c r="C30" s="24"/>
      <c r="D30" s="24"/>
      <c r="E30" s="24"/>
      <c r="F30" s="24"/>
      <c r="G30" s="24"/>
      <c r="H30" s="24"/>
      <c r="I30" s="24"/>
      <c r="J30" s="24"/>
    </row>
    <row r="31" spans="1:10" ht="15.95" customHeight="1" x14ac:dyDescent="0.2">
      <c r="A31" s="29"/>
      <c r="B31" s="24"/>
      <c r="C31" s="24"/>
      <c r="D31" s="24"/>
      <c r="E31" s="24"/>
      <c r="F31" s="24"/>
      <c r="G31" s="24"/>
      <c r="H31" s="24"/>
      <c r="I31" s="24"/>
      <c r="J31" s="24"/>
    </row>
    <row r="32" spans="1:10" ht="15.95" customHeight="1" x14ac:dyDescent="0.2">
      <c r="A32" s="29"/>
      <c r="B32" s="24"/>
      <c r="C32" s="24"/>
      <c r="D32" s="24"/>
      <c r="E32" s="24"/>
      <c r="F32" s="24"/>
      <c r="G32" s="24"/>
      <c r="H32" s="24"/>
      <c r="I32" s="24"/>
      <c r="J32" s="24"/>
    </row>
    <row r="33" spans="1:10" ht="15.95" customHeight="1" x14ac:dyDescent="0.2">
      <c r="A33" s="34"/>
      <c r="B33" s="34"/>
      <c r="C33" s="34"/>
      <c r="D33" s="34"/>
      <c r="E33" s="34"/>
      <c r="F33" s="34"/>
      <c r="G33" s="34"/>
      <c r="H33" s="34"/>
      <c r="I33" s="34"/>
      <c r="J33" s="34"/>
    </row>
    <row r="34" spans="1:10" s="17" customFormat="1" ht="15.95" customHeight="1" x14ac:dyDescent="0.2">
      <c r="A34" s="47"/>
      <c r="B34" s="33"/>
      <c r="C34" s="34"/>
      <c r="D34" s="34"/>
      <c r="E34" s="34"/>
      <c r="F34" s="34"/>
      <c r="G34" s="34"/>
      <c r="H34" s="34"/>
      <c r="I34" s="34"/>
      <c r="J34" s="34"/>
    </row>
    <row r="35" spans="1:10" ht="15.95" customHeight="1" x14ac:dyDescent="0.2">
      <c r="A35" s="29"/>
      <c r="B35" s="28"/>
      <c r="C35" s="24"/>
    </row>
  </sheetData>
  <hyperlinks>
    <hyperlink ref="A3" location="Inhalt!A1" display="&lt;&lt;&lt; Inhalt" xr:uid="{93893B93-CC8D-4F76-B6DC-A61B0D2B0D05}"/>
    <hyperlink ref="A14" location="Metadaten!A1" display="&lt;&lt;&lt; Metadaten" xr:uid="{1EB1478E-5ED6-46C8-9C62-38090D0553AE}"/>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2 Nutztiere</oddHeader>
    <oddFooter>&amp;L&amp;"Times New Roman,Standard"&amp;4&amp;Z&amp;F &amp;A&amp;C&amp;"Times New Roman,Standard"&amp;P/&amp;N&amp;R&amp;"Times New Roman,Standard"&amp;D</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J35"/>
  <sheetViews>
    <sheetView zoomScaleNormal="100" workbookViewId="0"/>
  </sheetViews>
  <sheetFormatPr baseColWidth="10" defaultColWidth="11.42578125" defaultRowHeight="15.95" customHeight="1" x14ac:dyDescent="0.2"/>
  <cols>
    <col min="1" max="1" width="12.28515625" style="33" customWidth="1"/>
    <col min="2" max="2" width="5.42578125" style="33" bestFit="1" customWidth="1"/>
    <col min="3" max="3" width="7.7109375" style="33" bestFit="1" customWidth="1"/>
    <col min="4" max="4" width="20" style="33" bestFit="1" customWidth="1"/>
    <col min="5" max="7" width="8.7109375" style="33" customWidth="1"/>
    <col min="8" max="8" width="10.85546875" style="33" bestFit="1" customWidth="1"/>
    <col min="9" max="10" width="11.28515625" style="33" bestFit="1" customWidth="1"/>
    <col min="11" max="16384" width="11.42578125" style="33"/>
  </cols>
  <sheetData>
    <row r="1" spans="1:10" s="31" customFormat="1" ht="18" customHeight="1" x14ac:dyDescent="0.2">
      <c r="A1" s="30" t="s">
        <v>466</v>
      </c>
      <c r="B1" s="30"/>
      <c r="C1" s="30"/>
      <c r="D1" s="30"/>
      <c r="E1" s="30"/>
      <c r="F1" s="30"/>
      <c r="G1" s="30"/>
      <c r="H1" s="30"/>
      <c r="I1" s="30"/>
      <c r="J1" s="30"/>
    </row>
    <row r="2" spans="1:10" ht="15.95" customHeight="1" x14ac:dyDescent="0.2">
      <c r="A2" s="32"/>
      <c r="B2" s="32"/>
      <c r="C2" s="32"/>
      <c r="D2" s="32"/>
      <c r="E2" s="32"/>
      <c r="F2" s="32"/>
      <c r="G2" s="32"/>
      <c r="H2" s="32"/>
      <c r="I2" s="32"/>
      <c r="J2" s="32"/>
    </row>
    <row r="3" spans="1:10" s="15" customFormat="1" ht="15.95" customHeight="1" x14ac:dyDescent="0.2">
      <c r="A3" s="25" t="s">
        <v>371</v>
      </c>
      <c r="B3" s="14"/>
      <c r="C3" s="14"/>
      <c r="D3" s="14"/>
      <c r="E3" s="14"/>
      <c r="F3" s="14"/>
      <c r="G3" s="14"/>
      <c r="H3" s="14"/>
      <c r="I3" s="14"/>
      <c r="J3" s="14"/>
    </row>
    <row r="4" spans="1:10" ht="15.95" customHeight="1" x14ac:dyDescent="0.2">
      <c r="A4" s="32"/>
      <c r="B4" s="32"/>
      <c r="C4" s="32"/>
      <c r="D4" s="32"/>
      <c r="E4" s="32"/>
      <c r="F4" s="32"/>
      <c r="G4" s="32"/>
      <c r="H4" s="32"/>
      <c r="I4" s="32"/>
      <c r="J4" s="32"/>
    </row>
    <row r="5" spans="1:10" ht="15.95" customHeight="1" x14ac:dyDescent="0.2">
      <c r="A5" s="33" t="s">
        <v>185</v>
      </c>
    </row>
    <row r="6" spans="1:10" ht="15.95" customHeight="1" x14ac:dyDescent="0.2">
      <c r="A6" s="26"/>
      <c r="D6" s="12"/>
      <c r="E6" s="12"/>
      <c r="F6" s="12"/>
      <c r="G6" s="12"/>
      <c r="H6" s="12"/>
      <c r="I6" s="12"/>
      <c r="J6" s="12"/>
    </row>
    <row r="7" spans="1:10" ht="15.95" customHeight="1" x14ac:dyDescent="0.2">
      <c r="A7" s="35"/>
      <c r="B7" s="36" t="s">
        <v>0</v>
      </c>
      <c r="C7" s="36" t="s">
        <v>69</v>
      </c>
      <c r="D7" s="36" t="s">
        <v>154</v>
      </c>
      <c r="E7" s="36" t="s">
        <v>70</v>
      </c>
      <c r="F7" s="36" t="s">
        <v>71</v>
      </c>
      <c r="G7" s="36" t="s">
        <v>72</v>
      </c>
      <c r="H7" s="36" t="s">
        <v>79</v>
      </c>
      <c r="I7" s="36" t="s">
        <v>74</v>
      </c>
      <c r="J7" s="32"/>
    </row>
    <row r="8" spans="1:10" ht="15.95" customHeight="1" x14ac:dyDescent="0.2">
      <c r="A8" s="29" t="s">
        <v>3</v>
      </c>
      <c r="B8" s="39">
        <v>5031</v>
      </c>
      <c r="C8" s="24">
        <v>3875</v>
      </c>
      <c r="D8" s="24">
        <v>230</v>
      </c>
      <c r="E8" s="24">
        <v>417</v>
      </c>
      <c r="F8" s="24">
        <v>60</v>
      </c>
      <c r="G8" s="24">
        <v>245</v>
      </c>
      <c r="H8" s="24">
        <v>191</v>
      </c>
      <c r="I8" s="24">
        <v>12</v>
      </c>
      <c r="J8" s="24"/>
    </row>
    <row r="9" spans="1:10" ht="15.95" customHeight="1" x14ac:dyDescent="0.2">
      <c r="A9" s="11" t="s">
        <v>4</v>
      </c>
      <c r="B9" s="38">
        <v>4414</v>
      </c>
      <c r="C9" s="24">
        <v>3355</v>
      </c>
      <c r="D9" s="24">
        <v>212</v>
      </c>
      <c r="E9" s="24">
        <v>365</v>
      </c>
      <c r="F9" s="24">
        <v>43</v>
      </c>
      <c r="G9" s="24">
        <v>245</v>
      </c>
      <c r="H9" s="24">
        <v>188</v>
      </c>
      <c r="I9" s="24">
        <v>7</v>
      </c>
      <c r="J9" s="24"/>
    </row>
    <row r="10" spans="1:10" ht="15.95" customHeight="1" x14ac:dyDescent="0.2">
      <c r="A10" s="11" t="s">
        <v>5</v>
      </c>
      <c r="B10" s="38">
        <v>616</v>
      </c>
      <c r="C10" s="24">
        <v>520</v>
      </c>
      <c r="D10" s="24">
        <v>18</v>
      </c>
      <c r="E10" s="24">
        <v>52</v>
      </c>
      <c r="F10" s="24">
        <v>17</v>
      </c>
      <c r="G10" s="126">
        <v>0</v>
      </c>
      <c r="H10" s="24">
        <v>3</v>
      </c>
      <c r="I10" s="24">
        <v>5</v>
      </c>
      <c r="J10" s="24"/>
    </row>
    <row r="11" spans="1:10" ht="15.95" customHeight="1" x14ac:dyDescent="0.2">
      <c r="A11" s="11" t="s">
        <v>6</v>
      </c>
      <c r="B11" s="38">
        <v>2876</v>
      </c>
      <c r="C11" s="24">
        <v>2021</v>
      </c>
      <c r="D11" s="24">
        <v>174</v>
      </c>
      <c r="E11" s="24">
        <v>297</v>
      </c>
      <c r="F11" s="24">
        <v>51</v>
      </c>
      <c r="G11" s="24">
        <v>241</v>
      </c>
      <c r="H11" s="24">
        <v>79</v>
      </c>
      <c r="I11" s="24">
        <v>11</v>
      </c>
      <c r="J11" s="24"/>
    </row>
    <row r="12" spans="1:10" ht="15.95" customHeight="1" x14ac:dyDescent="0.2">
      <c r="A12" s="29" t="s">
        <v>7</v>
      </c>
      <c r="B12" s="38">
        <v>2155</v>
      </c>
      <c r="C12" s="24">
        <v>1854</v>
      </c>
      <c r="D12" s="24">
        <v>56</v>
      </c>
      <c r="E12" s="24">
        <v>120</v>
      </c>
      <c r="F12" s="24">
        <v>9</v>
      </c>
      <c r="G12" s="24">
        <v>4</v>
      </c>
      <c r="H12" s="24">
        <v>112</v>
      </c>
      <c r="I12" s="126">
        <v>0</v>
      </c>
      <c r="J12" s="24"/>
    </row>
    <row r="13" spans="1:10" ht="15.95" customHeight="1" x14ac:dyDescent="0.2">
      <c r="C13" s="24"/>
      <c r="D13" s="24"/>
      <c r="E13" s="24"/>
      <c r="F13" s="24"/>
      <c r="G13" s="24"/>
      <c r="H13" s="24"/>
      <c r="I13" s="24"/>
      <c r="J13" s="24"/>
    </row>
    <row r="14" spans="1:10" ht="15.95" customHeight="1" x14ac:dyDescent="0.2">
      <c r="A14" s="25" t="s">
        <v>372</v>
      </c>
      <c r="B14" s="10"/>
      <c r="C14" s="24"/>
      <c r="D14" s="24"/>
      <c r="E14" s="24"/>
      <c r="F14" s="24"/>
      <c r="G14" s="24"/>
      <c r="H14" s="24"/>
      <c r="I14" s="24"/>
      <c r="J14" s="24"/>
    </row>
    <row r="15" spans="1:10" ht="15.95" customHeight="1" x14ac:dyDescent="0.2">
      <c r="A15" s="29"/>
      <c r="B15" s="24"/>
      <c r="C15" s="24"/>
      <c r="D15" s="24"/>
      <c r="E15" s="24"/>
      <c r="F15" s="24"/>
      <c r="G15" s="24"/>
      <c r="H15" s="24"/>
      <c r="I15" s="24"/>
      <c r="J15" s="24"/>
    </row>
    <row r="16" spans="1:10" ht="15.95" customHeight="1" x14ac:dyDescent="0.2">
      <c r="A16" s="32" t="s">
        <v>157</v>
      </c>
      <c r="B16" s="24"/>
      <c r="C16" s="24"/>
      <c r="D16" s="24"/>
      <c r="E16" s="24"/>
      <c r="F16" s="24"/>
      <c r="G16" s="24"/>
      <c r="H16" s="24"/>
      <c r="I16" s="24"/>
      <c r="J16" s="24"/>
    </row>
    <row r="17" spans="1:10" ht="15.95" customHeight="1" x14ac:dyDescent="0.2">
      <c r="A17" s="114" t="s">
        <v>507</v>
      </c>
      <c r="B17" s="24"/>
      <c r="C17" s="24"/>
      <c r="D17" s="24"/>
      <c r="E17" s="24"/>
      <c r="F17" s="24"/>
      <c r="G17" s="24"/>
      <c r="H17" s="24"/>
      <c r="I17" s="24"/>
      <c r="J17" s="24"/>
    </row>
    <row r="18" spans="1:10" ht="15.95" customHeight="1" x14ac:dyDescent="0.2">
      <c r="A18" s="29" t="s">
        <v>124</v>
      </c>
      <c r="B18" s="24"/>
      <c r="C18" s="24"/>
      <c r="D18" s="24"/>
      <c r="E18" s="24"/>
      <c r="F18" s="24"/>
      <c r="G18" s="24"/>
      <c r="H18" s="24"/>
      <c r="I18" s="24"/>
      <c r="J18" s="24"/>
    </row>
    <row r="19" spans="1:10" ht="15.95" customHeight="1" x14ac:dyDescent="0.2">
      <c r="A19" s="29" t="s">
        <v>125</v>
      </c>
      <c r="B19" s="24"/>
      <c r="C19" s="24"/>
      <c r="D19" s="24"/>
      <c r="E19" s="24"/>
      <c r="F19" s="24"/>
      <c r="G19" s="24"/>
      <c r="H19" s="24"/>
      <c r="I19" s="24"/>
      <c r="J19" s="24"/>
    </row>
    <row r="20" spans="1:10" ht="15.95" customHeight="1" x14ac:dyDescent="0.2">
      <c r="A20" s="29" t="s">
        <v>175</v>
      </c>
      <c r="B20" s="24"/>
      <c r="C20" s="24"/>
      <c r="D20" s="24"/>
      <c r="E20" s="24"/>
      <c r="F20" s="24"/>
      <c r="G20" s="24"/>
      <c r="H20" s="24"/>
      <c r="I20" s="24"/>
      <c r="J20" s="24"/>
    </row>
    <row r="21" spans="1:10" ht="15.95" customHeight="1" x14ac:dyDescent="0.2">
      <c r="A21" s="114" t="s">
        <v>506</v>
      </c>
      <c r="B21" s="24"/>
      <c r="C21" s="24"/>
      <c r="D21" s="24"/>
      <c r="E21" s="24"/>
      <c r="F21" s="24"/>
      <c r="G21" s="24"/>
      <c r="H21" s="24"/>
      <c r="I21" s="24"/>
      <c r="J21" s="24"/>
    </row>
    <row r="22" spans="1:10" ht="15.95" customHeight="1" x14ac:dyDescent="0.2">
      <c r="A22" s="29"/>
      <c r="B22" s="24"/>
      <c r="C22" s="24"/>
      <c r="D22" s="24"/>
      <c r="E22" s="24"/>
      <c r="F22" s="24"/>
      <c r="G22" s="24"/>
      <c r="H22" s="24"/>
      <c r="I22" s="24"/>
      <c r="J22" s="24"/>
    </row>
    <row r="23" spans="1:10" ht="15.95" customHeight="1" x14ac:dyDescent="0.2">
      <c r="A23" s="29"/>
      <c r="B23" s="24"/>
      <c r="C23" s="24"/>
      <c r="D23" s="24"/>
      <c r="E23" s="24"/>
      <c r="F23" s="24"/>
      <c r="G23" s="24"/>
      <c r="H23" s="24"/>
      <c r="I23" s="24"/>
      <c r="J23" s="24"/>
    </row>
    <row r="24" spans="1:10" ht="15.95" customHeight="1" x14ac:dyDescent="0.2">
      <c r="A24" s="47"/>
      <c r="B24" s="29"/>
      <c r="C24" s="24"/>
      <c r="D24" s="24"/>
      <c r="E24" s="24"/>
      <c r="F24" s="24"/>
      <c r="G24" s="24"/>
      <c r="H24" s="24"/>
      <c r="I24" s="24"/>
      <c r="J24" s="24"/>
    </row>
    <row r="25" spans="1:10" ht="15.95" customHeight="1" x14ac:dyDescent="0.2">
      <c r="A25" s="29"/>
      <c r="B25" s="24"/>
      <c r="C25" s="24"/>
      <c r="D25" s="24"/>
      <c r="E25" s="24"/>
      <c r="F25" s="24"/>
      <c r="G25" s="24"/>
      <c r="H25" s="24"/>
      <c r="I25" s="24"/>
      <c r="J25" s="24"/>
    </row>
    <row r="26" spans="1:10" ht="15.95" customHeight="1" x14ac:dyDescent="0.2">
      <c r="A26" s="32"/>
      <c r="B26" s="24"/>
      <c r="C26" s="24"/>
      <c r="D26" s="24"/>
      <c r="E26" s="24"/>
      <c r="F26" s="24"/>
      <c r="G26" s="24"/>
      <c r="H26" s="24"/>
      <c r="I26" s="24"/>
      <c r="J26" s="24"/>
    </row>
    <row r="27" spans="1:10" ht="15.95" customHeight="1" x14ac:dyDescent="0.2">
      <c r="A27" s="29"/>
      <c r="B27" s="24"/>
      <c r="C27" s="24"/>
      <c r="D27" s="24"/>
      <c r="E27" s="24"/>
      <c r="F27" s="24"/>
      <c r="G27" s="24"/>
      <c r="H27" s="24"/>
      <c r="I27" s="24"/>
      <c r="J27" s="24"/>
    </row>
    <row r="28" spans="1:10" ht="15.95" customHeight="1" x14ac:dyDescent="0.2">
      <c r="A28" s="29"/>
      <c r="B28" s="24"/>
      <c r="C28" s="24"/>
      <c r="D28" s="24"/>
      <c r="E28" s="24"/>
      <c r="F28" s="24"/>
      <c r="G28" s="24"/>
      <c r="H28" s="24"/>
      <c r="I28" s="24"/>
      <c r="J28" s="24"/>
    </row>
    <row r="29" spans="1:10" ht="15.95" customHeight="1" x14ac:dyDescent="0.2">
      <c r="A29" s="29"/>
      <c r="B29" s="24"/>
      <c r="C29" s="24"/>
      <c r="D29" s="24"/>
      <c r="E29" s="24"/>
      <c r="F29" s="24"/>
      <c r="G29" s="24"/>
      <c r="H29" s="24"/>
      <c r="I29" s="24"/>
      <c r="J29" s="24"/>
    </row>
    <row r="30" spans="1:10" ht="15.95" customHeight="1" x14ac:dyDescent="0.2">
      <c r="A30" s="29"/>
      <c r="B30" s="24"/>
      <c r="C30" s="24"/>
      <c r="D30" s="24"/>
      <c r="E30" s="24"/>
      <c r="F30" s="24"/>
      <c r="G30" s="24"/>
      <c r="H30" s="24"/>
      <c r="I30" s="24"/>
      <c r="J30" s="24"/>
    </row>
    <row r="31" spans="1:10" ht="15.95" customHeight="1" x14ac:dyDescent="0.2">
      <c r="A31" s="29"/>
      <c r="B31" s="24"/>
      <c r="C31" s="24"/>
      <c r="D31" s="24"/>
      <c r="E31" s="24"/>
      <c r="F31" s="24"/>
      <c r="G31" s="24"/>
      <c r="H31" s="24"/>
      <c r="I31" s="24"/>
      <c r="J31" s="24"/>
    </row>
    <row r="32" spans="1:10" ht="15.95" customHeight="1" x14ac:dyDescent="0.2">
      <c r="A32" s="29"/>
      <c r="B32" s="24"/>
      <c r="C32" s="24"/>
      <c r="D32" s="24"/>
      <c r="E32" s="24"/>
      <c r="F32" s="24"/>
      <c r="G32" s="24"/>
      <c r="H32" s="24"/>
      <c r="I32" s="24"/>
      <c r="J32" s="24"/>
    </row>
    <row r="33" spans="1:10" ht="15.95" customHeight="1" x14ac:dyDescent="0.2">
      <c r="A33" s="34"/>
      <c r="B33" s="34"/>
      <c r="C33" s="34"/>
      <c r="D33" s="34"/>
      <c r="E33" s="34"/>
      <c r="F33" s="34"/>
      <c r="G33" s="34"/>
      <c r="H33" s="34"/>
      <c r="I33" s="34"/>
      <c r="J33" s="34"/>
    </row>
    <row r="34" spans="1:10" s="17" customFormat="1" ht="15.95" customHeight="1" x14ac:dyDescent="0.2">
      <c r="A34" s="47"/>
      <c r="B34" s="33"/>
      <c r="C34" s="34"/>
      <c r="D34" s="34"/>
      <c r="E34" s="34"/>
      <c r="F34" s="34"/>
      <c r="G34" s="34"/>
      <c r="H34" s="34"/>
      <c r="I34" s="34"/>
      <c r="J34" s="34"/>
    </row>
    <row r="35" spans="1:10" ht="15.95" customHeight="1" x14ac:dyDescent="0.2">
      <c r="A35" s="29"/>
      <c r="B35" s="28"/>
      <c r="C35" s="24"/>
    </row>
  </sheetData>
  <hyperlinks>
    <hyperlink ref="A3" location="Inhalt!A1" display="&lt;&lt;&lt; Inhalt" xr:uid="{78A0F94C-1829-475B-8F0B-9825B26F8160}"/>
    <hyperlink ref="A14" location="Metadaten!A1" display="&lt;&lt;&lt; Metadaten" xr:uid="{AF07DD00-FAFA-4C5A-9306-D097D9940297}"/>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2 Nutztiere</oddHeader>
    <oddFooter>&amp;L&amp;"Times New Roman,Standard"&amp;4&amp;Z&amp;F &amp;A&amp;C&amp;"Times New Roman,Standard"&amp;P/&amp;N&amp;R&amp;"Times New Roman,Standard"&amp;D</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0C2D8-D6F5-4966-B854-15756CF30627}">
  <sheetPr>
    <tabColor theme="3" tint="0.79998168889431442"/>
  </sheetPr>
  <dimension ref="A1:A3"/>
  <sheetViews>
    <sheetView workbookViewId="0"/>
  </sheetViews>
  <sheetFormatPr baseColWidth="10" defaultRowHeight="15.95" customHeight="1" x14ac:dyDescent="0.2"/>
  <cols>
    <col min="1" max="16384" width="11.42578125" style="8"/>
  </cols>
  <sheetData>
    <row r="1" spans="1:1" ht="18" customHeight="1" x14ac:dyDescent="0.2">
      <c r="A1" s="7" t="s">
        <v>439</v>
      </c>
    </row>
    <row r="3" spans="1:1" ht="15.95" customHeight="1" x14ac:dyDescent="0.2">
      <c r="A3" s="8" t="s">
        <v>374</v>
      </c>
    </row>
  </sheetData>
  <pageMargins left="0.7" right="0.7" top="0.78740157499999996" bottom="0.78740157499999996"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M44"/>
  <sheetViews>
    <sheetView zoomScaleNormal="100" workbookViewId="0"/>
  </sheetViews>
  <sheetFormatPr baseColWidth="10" defaultColWidth="11.42578125" defaultRowHeight="12.75" x14ac:dyDescent="0.2"/>
  <cols>
    <col min="1" max="1" width="9.140625" style="10" customWidth="1"/>
    <col min="2" max="2" width="45.42578125" style="10" customWidth="1"/>
    <col min="3" max="3" width="13.42578125" style="17" bestFit="1" customWidth="1"/>
    <col min="4" max="6" width="9.140625" style="17" customWidth="1"/>
    <col min="7" max="7" width="36.42578125" style="17" bestFit="1" customWidth="1"/>
    <col min="8" max="8" width="16.42578125" style="17" customWidth="1"/>
    <col min="9" max="9" width="26.140625" style="17" bestFit="1" customWidth="1"/>
    <col min="10" max="10" width="19.140625" style="17" bestFit="1" customWidth="1"/>
    <col min="11" max="11" width="36.42578125" style="17" bestFit="1" customWidth="1"/>
    <col min="12" max="12" width="12.140625" style="17" bestFit="1" customWidth="1"/>
    <col min="13" max="23" width="11.5703125" style="17" customWidth="1"/>
    <col min="24" max="16384" width="11.42578125" style="17"/>
  </cols>
  <sheetData>
    <row r="1" spans="1:13" s="15" customFormat="1" ht="18" customHeight="1" x14ac:dyDescent="0.2">
      <c r="A1" s="14" t="s">
        <v>470</v>
      </c>
      <c r="B1" s="14"/>
      <c r="C1" s="14"/>
      <c r="D1" s="14"/>
      <c r="E1" s="14"/>
      <c r="F1" s="14"/>
      <c r="G1" s="14"/>
      <c r="H1" s="14"/>
      <c r="I1" s="14"/>
      <c r="J1" s="14"/>
      <c r="K1" s="14"/>
      <c r="L1" s="14"/>
      <c r="M1" s="14"/>
    </row>
    <row r="2" spans="1:13" s="15" customFormat="1" ht="15.95" customHeight="1" x14ac:dyDescent="0.2">
      <c r="A2" s="18"/>
      <c r="B2" s="18"/>
      <c r="C2" s="14"/>
      <c r="D2" s="14"/>
      <c r="E2" s="14"/>
      <c r="F2" s="14"/>
      <c r="G2" s="14"/>
      <c r="H2" s="14"/>
      <c r="I2" s="14"/>
      <c r="J2" s="14"/>
      <c r="K2" s="14"/>
      <c r="L2" s="14"/>
      <c r="M2" s="14"/>
    </row>
    <row r="3" spans="1:13" s="15" customFormat="1" ht="15.95" customHeight="1" x14ac:dyDescent="0.2">
      <c r="A3" s="25" t="s">
        <v>371</v>
      </c>
      <c r="B3" s="25"/>
      <c r="C3" s="14"/>
      <c r="D3" s="14"/>
      <c r="E3" s="14"/>
      <c r="F3" s="14"/>
      <c r="G3" s="14"/>
      <c r="H3" s="14"/>
      <c r="I3" s="14"/>
      <c r="J3" s="14"/>
      <c r="K3" s="14"/>
      <c r="L3" s="14"/>
      <c r="M3" s="14"/>
    </row>
    <row r="4" spans="1:13" ht="15.95" customHeight="1" x14ac:dyDescent="0.2">
      <c r="A4" s="32"/>
      <c r="B4" s="32"/>
      <c r="C4" s="32"/>
      <c r="D4" s="16"/>
      <c r="E4" s="16"/>
      <c r="F4" s="16"/>
      <c r="G4" s="16"/>
      <c r="H4" s="16"/>
      <c r="I4" s="16"/>
      <c r="J4" s="16"/>
      <c r="K4" s="16"/>
      <c r="L4" s="16"/>
      <c r="M4" s="16"/>
    </row>
    <row r="5" spans="1:13" ht="15.95" customHeight="1" x14ac:dyDescent="0.2">
      <c r="A5" s="17" t="s">
        <v>186</v>
      </c>
      <c r="B5" s="17"/>
      <c r="C5" s="16"/>
      <c r="E5" s="16"/>
      <c r="F5" s="16"/>
      <c r="G5" s="16"/>
      <c r="H5" s="16"/>
      <c r="I5" s="16"/>
      <c r="M5" s="16"/>
    </row>
    <row r="6" spans="1:13" ht="15.95" customHeight="1" x14ac:dyDescent="0.2"/>
    <row r="7" spans="1:13" ht="15.95" customHeight="1" x14ac:dyDescent="0.2">
      <c r="C7" s="36" t="s">
        <v>187</v>
      </c>
      <c r="D7" s="37" t="s">
        <v>188</v>
      </c>
      <c r="E7" s="37" t="s">
        <v>189</v>
      </c>
      <c r="F7" s="37" t="s">
        <v>190</v>
      </c>
      <c r="G7" s="16"/>
      <c r="H7" s="16"/>
      <c r="I7" s="16"/>
      <c r="J7" s="16"/>
      <c r="K7" s="16"/>
      <c r="L7" s="16"/>
      <c r="M7" s="16"/>
    </row>
    <row r="8" spans="1:13" ht="15.95" customHeight="1" x14ac:dyDescent="0.2">
      <c r="A8" s="20"/>
      <c r="B8" s="20"/>
      <c r="C8" s="36"/>
      <c r="D8" s="41" t="s">
        <v>191</v>
      </c>
      <c r="E8" s="41" t="s">
        <v>192</v>
      </c>
      <c r="F8" s="41" t="s">
        <v>193</v>
      </c>
      <c r="G8" s="44"/>
      <c r="H8" s="44"/>
      <c r="I8" s="44"/>
      <c r="J8" s="44"/>
      <c r="K8" s="44"/>
      <c r="L8" s="44"/>
      <c r="M8" s="27"/>
    </row>
    <row r="9" spans="1:13" s="18" customFormat="1" ht="15.95" customHeight="1" x14ac:dyDescent="0.2">
      <c r="A9" s="16" t="s">
        <v>0</v>
      </c>
      <c r="B9" s="16"/>
      <c r="C9" s="49">
        <v>98</v>
      </c>
      <c r="D9" s="49" t="s">
        <v>194</v>
      </c>
      <c r="E9" s="49">
        <v>6225065.0200000005</v>
      </c>
      <c r="F9" s="117">
        <v>100</v>
      </c>
      <c r="G9" s="49"/>
      <c r="H9" s="49"/>
      <c r="I9" s="49"/>
      <c r="J9" s="49"/>
      <c r="K9" s="49"/>
      <c r="L9" s="49"/>
      <c r="M9" s="49"/>
    </row>
    <row r="10" spans="1:13" ht="15.95" customHeight="1" x14ac:dyDescent="0.2">
      <c r="A10" s="11" t="s">
        <v>195</v>
      </c>
      <c r="B10" s="11"/>
      <c r="C10" s="24" t="s">
        <v>194</v>
      </c>
      <c r="D10" s="24" t="s">
        <v>194</v>
      </c>
      <c r="E10" s="24">
        <v>2826213.2</v>
      </c>
      <c r="F10" s="113">
        <v>45.400541053304536</v>
      </c>
      <c r="G10" s="24"/>
      <c r="H10" s="24"/>
      <c r="I10" s="24"/>
      <c r="J10" s="24"/>
      <c r="K10" s="24"/>
      <c r="L10" s="24"/>
      <c r="M10" s="24"/>
    </row>
    <row r="11" spans="1:13" ht="15.95" customHeight="1" x14ac:dyDescent="0.2">
      <c r="A11" s="13"/>
      <c r="B11" s="13" t="s">
        <v>196</v>
      </c>
      <c r="C11" s="24">
        <v>98</v>
      </c>
      <c r="D11" s="24" t="s">
        <v>194</v>
      </c>
      <c r="E11" s="24">
        <v>1109093.8</v>
      </c>
      <c r="F11" s="113">
        <v>17.816581777647038</v>
      </c>
      <c r="G11" s="24"/>
      <c r="H11" s="24"/>
      <c r="I11" s="24"/>
      <c r="J11" s="24"/>
      <c r="K11" s="24"/>
      <c r="L11" s="24"/>
      <c r="M11" s="24"/>
    </row>
    <row r="12" spans="1:13" ht="15.95" customHeight="1" x14ac:dyDescent="0.2">
      <c r="A12" s="13"/>
      <c r="B12" s="13" t="s">
        <v>197</v>
      </c>
      <c r="C12" s="24">
        <v>86</v>
      </c>
      <c r="D12" s="24" t="s">
        <v>194</v>
      </c>
      <c r="E12" s="24">
        <v>613198.4</v>
      </c>
      <c r="F12" s="113">
        <v>9.8504738188260728</v>
      </c>
      <c r="G12" s="24"/>
      <c r="H12" s="24"/>
      <c r="I12" s="24"/>
      <c r="J12" s="24"/>
      <c r="K12" s="24"/>
      <c r="L12" s="24"/>
      <c r="M12" s="24"/>
    </row>
    <row r="13" spans="1:13" ht="15.95" customHeight="1" x14ac:dyDescent="0.2">
      <c r="B13" s="10" t="s">
        <v>198</v>
      </c>
      <c r="C13" s="24">
        <v>98</v>
      </c>
      <c r="D13" s="24" t="s">
        <v>194</v>
      </c>
      <c r="E13" s="24">
        <v>693183.6</v>
      </c>
      <c r="F13" s="113">
        <v>11.135363209427167</v>
      </c>
      <c r="G13" s="24"/>
      <c r="H13" s="24"/>
      <c r="I13" s="24"/>
      <c r="J13" s="24"/>
      <c r="K13" s="24"/>
      <c r="L13" s="24"/>
      <c r="M13" s="24"/>
    </row>
    <row r="14" spans="1:13" ht="15.95" customHeight="1" x14ac:dyDescent="0.2">
      <c r="A14" s="13"/>
      <c r="B14" s="13" t="s">
        <v>199</v>
      </c>
      <c r="C14" s="24">
        <v>98</v>
      </c>
      <c r="D14" s="24">
        <v>1369.124667</v>
      </c>
      <c r="E14" s="24">
        <v>410737.4</v>
      </c>
      <c r="F14" s="113">
        <v>6.5981222474042536</v>
      </c>
      <c r="G14" s="24"/>
      <c r="H14" s="24"/>
      <c r="I14" s="24"/>
      <c r="J14" s="24"/>
      <c r="K14" s="24"/>
      <c r="L14" s="24"/>
      <c r="M14" s="24"/>
    </row>
    <row r="15" spans="1:13" ht="15.95" customHeight="1" x14ac:dyDescent="0.2">
      <c r="A15" s="13" t="s">
        <v>200</v>
      </c>
      <c r="B15" s="13"/>
      <c r="C15" s="24">
        <v>20</v>
      </c>
      <c r="D15" s="24" t="s">
        <v>194</v>
      </c>
      <c r="E15" s="24">
        <v>521097.1</v>
      </c>
      <c r="F15" s="113">
        <v>8.3709503165960495</v>
      </c>
      <c r="G15" s="24"/>
      <c r="H15" s="24"/>
      <c r="I15" s="24"/>
      <c r="J15" s="24"/>
      <c r="K15" s="24"/>
      <c r="L15" s="24"/>
      <c r="M15" s="24"/>
    </row>
    <row r="16" spans="1:13" ht="15.95" customHeight="1" x14ac:dyDescent="0.2">
      <c r="A16" s="13" t="s">
        <v>201</v>
      </c>
      <c r="B16" s="13"/>
      <c r="C16" s="24">
        <v>15</v>
      </c>
      <c r="D16" s="24">
        <v>42.993000000000002</v>
      </c>
      <c r="E16" s="24">
        <v>58839.9</v>
      </c>
      <c r="F16" s="113">
        <v>0.94520940441518464</v>
      </c>
      <c r="G16" s="24"/>
      <c r="H16" s="24"/>
      <c r="I16" s="24"/>
      <c r="J16" s="24"/>
      <c r="K16" s="24"/>
      <c r="L16" s="24"/>
      <c r="M16" s="24"/>
    </row>
    <row r="17" spans="1:13" ht="15.95" customHeight="1" x14ac:dyDescent="0.2">
      <c r="A17" s="13" t="s">
        <v>202</v>
      </c>
      <c r="B17" s="13"/>
      <c r="C17" s="24">
        <v>85</v>
      </c>
      <c r="D17" s="24">
        <v>4690</v>
      </c>
      <c r="E17" s="24">
        <v>2455804.2000000002</v>
      </c>
      <c r="F17" s="113">
        <v>39.450257822367291</v>
      </c>
      <c r="G17" s="24"/>
      <c r="H17" s="24"/>
      <c r="I17" s="24"/>
      <c r="J17" s="24"/>
      <c r="K17" s="24"/>
      <c r="L17" s="24"/>
      <c r="M17" s="24"/>
    </row>
    <row r="18" spans="1:13" ht="15.95" customHeight="1" x14ac:dyDescent="0.2">
      <c r="A18" s="13" t="s">
        <v>203</v>
      </c>
      <c r="B18" s="13"/>
      <c r="C18" s="24">
        <v>66</v>
      </c>
      <c r="D18" s="24">
        <v>1452.4424799999999</v>
      </c>
      <c r="E18" s="24">
        <v>363110.62</v>
      </c>
      <c r="F18" s="113">
        <v>5.8330414033169404</v>
      </c>
      <c r="G18" s="24"/>
      <c r="H18" s="24"/>
      <c r="I18" s="24"/>
      <c r="J18" s="24"/>
      <c r="K18" s="24"/>
      <c r="L18" s="24"/>
      <c r="M18" s="24"/>
    </row>
    <row r="19" spans="1:13" ht="15.95" customHeight="1" x14ac:dyDescent="0.2">
      <c r="A19" s="13"/>
      <c r="B19" s="13"/>
      <c r="C19" s="24"/>
      <c r="D19" s="24"/>
      <c r="E19" s="24"/>
      <c r="F19" s="48"/>
      <c r="G19" s="24"/>
      <c r="H19" s="24"/>
      <c r="I19" s="24"/>
      <c r="J19" s="24"/>
      <c r="K19" s="24"/>
      <c r="L19" s="24"/>
      <c r="M19" s="24"/>
    </row>
    <row r="20" spans="1:13" ht="15.95" customHeight="1" x14ac:dyDescent="0.2">
      <c r="A20" s="13" t="s">
        <v>204</v>
      </c>
      <c r="B20" s="13"/>
      <c r="C20" s="24"/>
      <c r="D20" s="24"/>
      <c r="E20" s="24">
        <v>6018469</v>
      </c>
      <c r="F20" s="48"/>
      <c r="G20" s="24"/>
      <c r="H20" s="24"/>
      <c r="I20" s="24"/>
      <c r="J20" s="24"/>
      <c r="K20" s="24"/>
      <c r="L20" s="24"/>
      <c r="M20" s="24"/>
    </row>
    <row r="21" spans="1:13" ht="15.95" customHeight="1" x14ac:dyDescent="0.2">
      <c r="A21" s="127"/>
      <c r="B21" s="127" t="s">
        <v>561</v>
      </c>
      <c r="C21" s="24"/>
      <c r="D21" s="24"/>
      <c r="E21" s="24">
        <v>206596.02000000048</v>
      </c>
      <c r="F21" s="48"/>
      <c r="G21" s="24"/>
      <c r="H21" s="24"/>
      <c r="I21" s="24"/>
      <c r="J21" s="24"/>
      <c r="K21" s="24"/>
      <c r="L21" s="24"/>
      <c r="M21" s="24"/>
    </row>
    <row r="22" spans="1:13" ht="15.95" customHeight="1" x14ac:dyDescent="0.2">
      <c r="C22" s="24"/>
      <c r="D22" s="24"/>
      <c r="E22" s="24"/>
      <c r="F22" s="24"/>
      <c r="G22" s="24"/>
      <c r="H22" s="24"/>
      <c r="I22" s="24"/>
      <c r="J22" s="24"/>
      <c r="K22" s="24"/>
      <c r="L22" s="24"/>
      <c r="M22" s="24"/>
    </row>
    <row r="23" spans="1:13" ht="15.95" customHeight="1" x14ac:dyDescent="0.2">
      <c r="A23" s="25" t="s">
        <v>372</v>
      </c>
      <c r="B23" s="25"/>
      <c r="C23" s="24"/>
      <c r="D23" s="24"/>
      <c r="E23" s="24"/>
      <c r="F23" s="24"/>
      <c r="G23" s="24"/>
      <c r="H23" s="24"/>
      <c r="I23" s="24"/>
      <c r="J23" s="24"/>
      <c r="K23" s="24"/>
      <c r="L23" s="24"/>
      <c r="M23" s="24"/>
    </row>
    <row r="24" spans="1:13" ht="15.95" customHeight="1" x14ac:dyDescent="0.2">
      <c r="C24" s="24"/>
      <c r="D24" s="24"/>
      <c r="E24" s="24"/>
      <c r="F24" s="24"/>
      <c r="G24" s="24"/>
      <c r="H24" s="24"/>
      <c r="I24" s="24"/>
      <c r="J24" s="24"/>
      <c r="K24" s="24"/>
      <c r="L24" s="24"/>
      <c r="M24" s="24"/>
    </row>
    <row r="25" spans="1:13" ht="15.95" customHeight="1" x14ac:dyDescent="0.2">
      <c r="A25" s="16" t="s">
        <v>109</v>
      </c>
      <c r="B25" s="16"/>
      <c r="C25" s="24"/>
      <c r="D25" s="24"/>
      <c r="E25" s="24"/>
      <c r="F25" s="24"/>
      <c r="G25" s="24"/>
      <c r="H25" s="24"/>
      <c r="I25" s="24"/>
      <c r="J25" s="24"/>
      <c r="K25" s="24"/>
      <c r="L25" s="24"/>
      <c r="M25" s="24"/>
    </row>
    <row r="26" spans="1:13" ht="15.95" customHeight="1" x14ac:dyDescent="0.2">
      <c r="A26" s="114" t="s">
        <v>483</v>
      </c>
      <c r="B26" s="114"/>
      <c r="C26" s="24"/>
      <c r="D26" s="24"/>
      <c r="E26" s="24"/>
      <c r="F26" s="24"/>
      <c r="G26" s="24"/>
      <c r="H26" s="24"/>
      <c r="I26" s="24"/>
      <c r="J26" s="24"/>
      <c r="K26" s="24"/>
      <c r="L26" s="24"/>
      <c r="M26" s="24"/>
    </row>
    <row r="27" spans="1:13" ht="15.95" customHeight="1" x14ac:dyDescent="0.2">
      <c r="A27" s="25"/>
      <c r="B27" s="25"/>
      <c r="C27" s="29"/>
      <c r="D27" s="24"/>
      <c r="E27" s="24"/>
      <c r="F27" s="24"/>
      <c r="G27" s="24"/>
      <c r="H27" s="24"/>
      <c r="I27" s="24"/>
      <c r="J27" s="24"/>
      <c r="K27" s="24"/>
      <c r="L27" s="24"/>
      <c r="M27" s="24"/>
    </row>
    <row r="28" spans="1:13" ht="15.95" customHeight="1" x14ac:dyDescent="0.2">
      <c r="A28" s="29"/>
      <c r="B28" s="29"/>
      <c r="C28" s="24"/>
      <c r="D28" s="24"/>
      <c r="E28" s="24"/>
      <c r="F28" s="24"/>
      <c r="G28" s="24"/>
      <c r="H28" s="24"/>
      <c r="I28" s="24"/>
      <c r="J28" s="24"/>
      <c r="K28" s="24"/>
      <c r="L28" s="24"/>
      <c r="M28" s="24"/>
    </row>
    <row r="29" spans="1:13" ht="15.95" customHeight="1" x14ac:dyDescent="0.2">
      <c r="A29" s="32"/>
      <c r="B29" s="32"/>
      <c r="C29" s="24"/>
      <c r="D29" s="24"/>
      <c r="E29" s="24"/>
      <c r="F29" s="24"/>
      <c r="G29" s="24"/>
      <c r="H29" s="24"/>
      <c r="I29" s="24"/>
      <c r="J29" s="24"/>
      <c r="K29" s="24"/>
      <c r="L29" s="24"/>
      <c r="M29" s="24"/>
    </row>
    <row r="30" spans="1:13" ht="15.95" customHeight="1" x14ac:dyDescent="0.2">
      <c r="A30" s="29"/>
      <c r="B30" s="29"/>
      <c r="C30" s="24"/>
      <c r="D30" s="24"/>
      <c r="E30" s="24"/>
      <c r="F30" s="24"/>
      <c r="G30" s="24"/>
      <c r="H30" s="24"/>
      <c r="I30" s="24"/>
      <c r="J30" s="24"/>
      <c r="K30" s="24"/>
      <c r="L30" s="24"/>
      <c r="M30" s="24"/>
    </row>
    <row r="31" spans="1:13" ht="15.95" customHeight="1" x14ac:dyDescent="0.2">
      <c r="A31" s="29"/>
      <c r="B31" s="29"/>
      <c r="C31" s="24"/>
      <c r="D31" s="24"/>
      <c r="E31" s="24"/>
      <c r="F31" s="24"/>
      <c r="G31" s="24"/>
      <c r="H31" s="24"/>
      <c r="I31" s="24"/>
      <c r="J31" s="24"/>
      <c r="K31" s="24"/>
      <c r="L31" s="24"/>
      <c r="M31" s="24"/>
    </row>
    <row r="32" spans="1:13" ht="15.95" customHeight="1" x14ac:dyDescent="0.2">
      <c r="A32" s="29"/>
      <c r="B32" s="29"/>
      <c r="C32" s="24"/>
      <c r="D32" s="24"/>
      <c r="E32" s="24"/>
      <c r="F32" s="24"/>
      <c r="G32" s="24"/>
      <c r="H32" s="24"/>
      <c r="I32" s="24"/>
      <c r="J32" s="24"/>
      <c r="K32" s="24"/>
      <c r="L32" s="24"/>
      <c r="M32" s="24"/>
    </row>
    <row r="33" spans="1:13" ht="15.95" customHeight="1" x14ac:dyDescent="0.2">
      <c r="A33" s="29"/>
      <c r="B33" s="29"/>
      <c r="C33" s="24"/>
      <c r="D33" s="24"/>
      <c r="E33" s="24"/>
      <c r="F33" s="24"/>
      <c r="G33" s="24"/>
      <c r="H33" s="24"/>
      <c r="I33" s="24"/>
      <c r="J33" s="24"/>
      <c r="K33" s="24"/>
      <c r="L33" s="24"/>
      <c r="M33" s="24"/>
    </row>
    <row r="34" spans="1:13" ht="15.95" customHeight="1" x14ac:dyDescent="0.2">
      <c r="A34" s="29"/>
      <c r="B34" s="29"/>
      <c r="C34" s="24"/>
      <c r="D34" s="24"/>
      <c r="E34" s="24"/>
      <c r="F34" s="24"/>
      <c r="G34" s="24"/>
      <c r="H34" s="24"/>
      <c r="I34" s="24"/>
      <c r="J34" s="24"/>
      <c r="K34" s="24"/>
      <c r="L34" s="24"/>
      <c r="M34" s="24"/>
    </row>
    <row r="35" spans="1:13" ht="15.95" customHeight="1" x14ac:dyDescent="0.2">
      <c r="A35" s="29"/>
      <c r="B35" s="29"/>
      <c r="C35" s="24"/>
      <c r="D35" s="24"/>
      <c r="E35" s="24"/>
      <c r="F35" s="24"/>
      <c r="G35" s="24"/>
      <c r="H35" s="24"/>
      <c r="I35" s="24"/>
      <c r="J35" s="24"/>
      <c r="K35" s="24"/>
      <c r="L35" s="24"/>
      <c r="M35" s="24"/>
    </row>
    <row r="36" spans="1:13" ht="15.95" customHeight="1" x14ac:dyDescent="0.2">
      <c r="A36" s="34"/>
      <c r="B36" s="34"/>
      <c r="C36" s="34"/>
      <c r="D36" s="34"/>
      <c r="E36" s="34"/>
      <c r="F36" s="34"/>
      <c r="G36" s="34"/>
      <c r="H36" s="19"/>
      <c r="I36" s="19"/>
      <c r="J36" s="19"/>
      <c r="K36" s="19"/>
      <c r="L36" s="19"/>
      <c r="M36" s="19"/>
    </row>
    <row r="37" spans="1:13" ht="15.95" customHeight="1" x14ac:dyDescent="0.2">
      <c r="A37" s="47"/>
      <c r="B37" s="47"/>
      <c r="C37" s="29"/>
      <c r="D37" s="33"/>
      <c r="E37" s="33"/>
      <c r="F37" s="33"/>
      <c r="G37" s="33"/>
    </row>
    <row r="38" spans="1:13" ht="15.95" customHeight="1" x14ac:dyDescent="0.2">
      <c r="A38" s="29"/>
      <c r="B38" s="29"/>
      <c r="C38" s="33"/>
      <c r="D38" s="33"/>
      <c r="E38" s="33"/>
      <c r="F38" s="33"/>
      <c r="G38" s="33"/>
    </row>
    <row r="39" spans="1:13" ht="15.95" customHeight="1" x14ac:dyDescent="0.2">
      <c r="A39" s="32"/>
      <c r="B39" s="32"/>
      <c r="C39" s="33"/>
      <c r="D39" s="33"/>
      <c r="E39" s="33"/>
      <c r="F39" s="33"/>
      <c r="G39" s="33"/>
    </row>
    <row r="40" spans="1:13" ht="15.95" customHeight="1" x14ac:dyDescent="0.2">
      <c r="A40" s="29"/>
      <c r="B40" s="29"/>
      <c r="C40" s="33"/>
      <c r="D40" s="33"/>
      <c r="E40" s="33"/>
      <c r="F40" s="33"/>
      <c r="G40" s="33"/>
    </row>
    <row r="41" spans="1:13" ht="15.95" customHeight="1" x14ac:dyDescent="0.2">
      <c r="A41" s="29"/>
      <c r="B41" s="29"/>
      <c r="C41" s="33"/>
      <c r="D41" s="33"/>
      <c r="E41" s="33"/>
      <c r="F41" s="33"/>
      <c r="G41" s="33"/>
    </row>
    <row r="42" spans="1:13" x14ac:dyDescent="0.2">
      <c r="A42" s="29"/>
      <c r="B42" s="29"/>
      <c r="C42" s="33"/>
      <c r="D42" s="33"/>
      <c r="E42" s="33"/>
      <c r="F42" s="33"/>
      <c r="G42" s="33"/>
    </row>
    <row r="43" spans="1:13" x14ac:dyDescent="0.2">
      <c r="A43" s="29"/>
      <c r="B43" s="29"/>
      <c r="C43" s="33"/>
      <c r="D43" s="33"/>
      <c r="E43" s="33"/>
    </row>
    <row r="44" spans="1:13" x14ac:dyDescent="0.2">
      <c r="A44" s="29"/>
      <c r="B44" s="29"/>
      <c r="C44" s="33"/>
      <c r="D44" s="33"/>
      <c r="E44" s="33"/>
    </row>
  </sheetData>
  <hyperlinks>
    <hyperlink ref="A3" location="Inhalt!A1" display="&lt;&lt;&lt; Inhalt" xr:uid="{E297AD79-BBD5-4C18-94A9-87ECFDB02651}"/>
    <hyperlink ref="A23" location="Metadaten!A1" display="&lt;&lt;&lt; Metadaten" xr:uid="{8A17CCB1-FEFD-4D43-82D1-CBA572AD1D58}"/>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3 Landwirtschaftliche Förderungsleistungen</oddHeader>
    <oddFooter>&amp;L&amp;"Times New Roman,Standard"&amp;4&amp;Z&amp;F &amp;A&amp;C&amp;"Times New Roman,Standard"&amp;P/&amp;N&amp;R&amp;"Times New Roman,Standard"&amp;D</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43"/>
  <sheetViews>
    <sheetView zoomScaleNormal="100" workbookViewId="0"/>
  </sheetViews>
  <sheetFormatPr baseColWidth="10" defaultColWidth="11.42578125" defaultRowHeight="15.95" customHeight="1" x14ac:dyDescent="0.2"/>
  <cols>
    <col min="1" max="2" width="7" style="52" customWidth="1"/>
    <col min="3" max="3" width="48.140625" style="52" customWidth="1"/>
    <col min="4" max="4" width="22.42578125" style="52" bestFit="1" customWidth="1"/>
    <col min="5" max="5" width="10.42578125" style="68" bestFit="1" customWidth="1"/>
    <col min="6" max="6" width="8.85546875" style="52" bestFit="1" customWidth="1"/>
    <col min="7" max="7" width="7.85546875" style="54" customWidth="1"/>
    <col min="8" max="16384" width="11.42578125" style="52"/>
  </cols>
  <sheetData>
    <row r="1" spans="1:7" ht="18" customHeight="1" x14ac:dyDescent="0.2">
      <c r="A1" s="51" t="s">
        <v>471</v>
      </c>
      <c r="B1" s="51"/>
      <c r="C1" s="51"/>
      <c r="D1" s="51"/>
      <c r="E1" s="51"/>
      <c r="F1" s="51"/>
      <c r="G1" s="51"/>
    </row>
    <row r="2" spans="1:7" ht="15.95" customHeight="1" x14ac:dyDescent="0.2">
      <c r="A2" s="53"/>
      <c r="B2" s="53"/>
      <c r="C2" s="53"/>
      <c r="D2" s="53"/>
      <c r="E2" s="53"/>
      <c r="F2" s="53"/>
      <c r="G2" s="53"/>
    </row>
    <row r="3" spans="1:7" ht="15.95" customHeight="1" x14ac:dyDescent="0.2">
      <c r="A3" s="25" t="s">
        <v>371</v>
      </c>
      <c r="B3" s="25"/>
      <c r="C3" s="25"/>
      <c r="D3" s="53"/>
      <c r="E3" s="53"/>
      <c r="F3" s="53"/>
      <c r="G3" s="53"/>
    </row>
    <row r="4" spans="1:7" ht="15.95" customHeight="1" x14ac:dyDescent="0.2">
      <c r="A4" s="53"/>
      <c r="B4" s="53"/>
      <c r="C4" s="53"/>
      <c r="D4" s="53"/>
      <c r="E4" s="53"/>
      <c r="F4" s="53"/>
      <c r="G4" s="53"/>
    </row>
    <row r="5" spans="1:7" ht="15.95" customHeight="1" x14ac:dyDescent="0.2">
      <c r="A5" s="54" t="s">
        <v>206</v>
      </c>
      <c r="B5" s="54"/>
      <c r="C5" s="54"/>
      <c r="E5" s="54"/>
      <c r="F5" s="54"/>
    </row>
    <row r="6" spans="1:7" ht="15.95" customHeight="1" x14ac:dyDescent="0.2">
      <c r="D6" s="55"/>
      <c r="E6" s="55"/>
      <c r="F6" s="55"/>
      <c r="G6" s="55"/>
    </row>
    <row r="7" spans="1:7" ht="15.95" customHeight="1" x14ac:dyDescent="0.2">
      <c r="A7" s="60"/>
      <c r="B7" s="123"/>
      <c r="C7" s="60"/>
      <c r="D7" s="70" t="s">
        <v>207</v>
      </c>
      <c r="E7" s="71" t="s">
        <v>188</v>
      </c>
      <c r="F7" s="70" t="s">
        <v>208</v>
      </c>
      <c r="G7" s="72" t="s">
        <v>190</v>
      </c>
    </row>
    <row r="8" spans="1:7" ht="15.95" customHeight="1" x14ac:dyDescent="0.2">
      <c r="A8" s="69"/>
      <c r="B8" s="69"/>
      <c r="C8" s="69"/>
      <c r="D8" s="70"/>
      <c r="E8" s="71" t="s">
        <v>209</v>
      </c>
      <c r="F8" s="70" t="s">
        <v>192</v>
      </c>
      <c r="G8" s="72" t="s">
        <v>193</v>
      </c>
    </row>
    <row r="9" spans="1:7" s="59" customFormat="1" ht="15.95" customHeight="1" x14ac:dyDescent="0.2">
      <c r="A9" s="58" t="s">
        <v>0</v>
      </c>
      <c r="B9" s="58"/>
      <c r="C9" s="58"/>
      <c r="D9" s="49">
        <v>99</v>
      </c>
      <c r="E9" s="49" t="s">
        <v>194</v>
      </c>
      <c r="F9" s="49">
        <v>5620431.4799999995</v>
      </c>
      <c r="G9" s="115">
        <v>100</v>
      </c>
    </row>
    <row r="10" spans="1:7" s="59" customFormat="1" ht="15.95" customHeight="1" x14ac:dyDescent="0.2">
      <c r="A10" s="67" t="s">
        <v>210</v>
      </c>
      <c r="B10" s="67"/>
      <c r="C10" s="67"/>
      <c r="D10" s="24" t="s">
        <v>194</v>
      </c>
      <c r="E10" s="24" t="s">
        <v>194</v>
      </c>
      <c r="F10" s="24">
        <v>2499321.7999999998</v>
      </c>
      <c r="G10" s="116">
        <v>44.468504044461724</v>
      </c>
    </row>
    <row r="11" spans="1:7" s="59" customFormat="1" ht="15.95" customHeight="1" x14ac:dyDescent="0.2">
      <c r="A11" s="60"/>
      <c r="B11" s="123"/>
      <c r="C11" s="60" t="s">
        <v>211</v>
      </c>
      <c r="D11" s="24">
        <v>55</v>
      </c>
      <c r="E11" s="24">
        <v>2050</v>
      </c>
      <c r="F11" s="24">
        <v>1219774.7</v>
      </c>
      <c r="G11" s="116">
        <v>21.702509929006379</v>
      </c>
    </row>
    <row r="12" spans="1:7" s="59" customFormat="1" ht="15.95" customHeight="1" x14ac:dyDescent="0.2">
      <c r="A12" s="60"/>
      <c r="B12" s="123"/>
      <c r="C12" s="60" t="s">
        <v>212</v>
      </c>
      <c r="D12" s="24">
        <v>42</v>
      </c>
      <c r="E12" s="24">
        <v>1574</v>
      </c>
      <c r="F12" s="24">
        <v>1254547.1000000001</v>
      </c>
      <c r="G12" s="116">
        <v>22.321188408118449</v>
      </c>
    </row>
    <row r="13" spans="1:7" s="59" customFormat="1" ht="15.95" customHeight="1" x14ac:dyDescent="0.2">
      <c r="A13" s="62"/>
      <c r="B13" s="125"/>
      <c r="C13" s="62" t="s">
        <v>213</v>
      </c>
      <c r="D13" s="24">
        <v>1</v>
      </c>
      <c r="E13" s="24">
        <v>38</v>
      </c>
      <c r="F13" s="24">
        <v>25000</v>
      </c>
      <c r="G13" s="116">
        <v>0.44480570733690367</v>
      </c>
    </row>
    <row r="14" spans="1:7" s="59" customFormat="1" ht="15.95" customHeight="1" x14ac:dyDescent="0.2">
      <c r="A14" s="62" t="s">
        <v>214</v>
      </c>
      <c r="B14" s="125"/>
      <c r="C14" s="62"/>
      <c r="D14" s="24" t="s">
        <v>194</v>
      </c>
      <c r="E14" s="24" t="s">
        <v>194</v>
      </c>
      <c r="F14" s="24">
        <v>3121109.6799999997</v>
      </c>
      <c r="G14" s="116">
        <v>55.531495955538276</v>
      </c>
    </row>
    <row r="15" spans="1:7" s="59" customFormat="1" ht="15.95" customHeight="1" x14ac:dyDescent="0.2">
      <c r="A15" s="52"/>
      <c r="B15" s="52" t="s">
        <v>215</v>
      </c>
      <c r="C15" s="52"/>
      <c r="D15" s="24" t="s">
        <v>194</v>
      </c>
      <c r="E15" s="24" t="s">
        <v>194</v>
      </c>
      <c r="F15" s="24">
        <v>1514707.9999999998</v>
      </c>
      <c r="G15" s="116">
        <v>26.95003053395466</v>
      </c>
    </row>
    <row r="16" spans="1:7" ht="15.95" customHeight="1" x14ac:dyDescent="0.2">
      <c r="A16" s="60"/>
      <c r="B16" s="123"/>
      <c r="C16" s="60" t="s">
        <v>216</v>
      </c>
      <c r="D16" s="24">
        <v>102</v>
      </c>
      <c r="E16" s="24">
        <v>619</v>
      </c>
      <c r="F16" s="24">
        <v>1192514.8</v>
      </c>
      <c r="G16" s="116">
        <v>21.217495564949047</v>
      </c>
    </row>
    <row r="17" spans="1:7" ht="15.95" customHeight="1" x14ac:dyDescent="0.2">
      <c r="A17" s="60"/>
      <c r="B17" s="123"/>
      <c r="C17" s="60" t="s">
        <v>217</v>
      </c>
      <c r="D17" s="24">
        <v>29</v>
      </c>
      <c r="E17" s="24">
        <v>38</v>
      </c>
      <c r="F17" s="24">
        <v>41719.199999999997</v>
      </c>
      <c r="G17" s="116">
        <v>0.74227753062118995</v>
      </c>
    </row>
    <row r="18" spans="1:7" ht="15.95" customHeight="1" x14ac:dyDescent="0.2">
      <c r="A18" s="60"/>
      <c r="B18" s="123"/>
      <c r="C18" s="60" t="s">
        <v>484</v>
      </c>
      <c r="D18" s="24">
        <v>27</v>
      </c>
      <c r="E18" s="24">
        <v>6</v>
      </c>
      <c r="F18" s="24">
        <v>9281.9</v>
      </c>
      <c r="G18" s="116">
        <v>0.16514568379721623</v>
      </c>
    </row>
    <row r="19" spans="1:7" ht="15.95" customHeight="1" x14ac:dyDescent="0.2">
      <c r="A19" s="60"/>
      <c r="B19" s="123"/>
      <c r="C19" s="60" t="s">
        <v>485</v>
      </c>
      <c r="D19" s="24">
        <v>20</v>
      </c>
      <c r="E19" s="24">
        <v>3</v>
      </c>
      <c r="F19" s="24">
        <v>4500</v>
      </c>
      <c r="G19" s="116">
        <v>8.0065027320642648E-2</v>
      </c>
    </row>
    <row r="20" spans="1:7" ht="15.95" customHeight="1" x14ac:dyDescent="0.2">
      <c r="A20" s="60"/>
      <c r="B20" s="123"/>
      <c r="C20" s="60" t="s">
        <v>486</v>
      </c>
      <c r="D20" s="24">
        <v>5</v>
      </c>
      <c r="E20" s="24">
        <v>1</v>
      </c>
      <c r="F20" s="24">
        <v>2841.9</v>
      </c>
      <c r="G20" s="116">
        <v>5.0563733587229862E-2</v>
      </c>
    </row>
    <row r="21" spans="1:7" ht="15.95" customHeight="1" x14ac:dyDescent="0.2">
      <c r="A21" s="60"/>
      <c r="B21" s="123"/>
      <c r="C21" s="60" t="s">
        <v>487</v>
      </c>
      <c r="D21" s="24">
        <v>2</v>
      </c>
      <c r="E21" s="24">
        <v>2</v>
      </c>
      <c r="F21" s="24">
        <v>6000</v>
      </c>
      <c r="G21" s="116">
        <v>0.10675336976085689</v>
      </c>
    </row>
    <row r="22" spans="1:7" ht="15.95" customHeight="1" x14ac:dyDescent="0.2">
      <c r="A22" s="60"/>
      <c r="B22" s="123"/>
      <c r="C22" s="60" t="s">
        <v>363</v>
      </c>
      <c r="D22" s="24">
        <v>11</v>
      </c>
      <c r="E22" s="24">
        <v>2</v>
      </c>
      <c r="F22" s="24">
        <v>2401.8000000000002</v>
      </c>
      <c r="G22" s="116">
        <v>4.273337391527101E-2</v>
      </c>
    </row>
    <row r="23" spans="1:7" ht="15.95" customHeight="1" x14ac:dyDescent="0.2">
      <c r="A23" s="60"/>
      <c r="B23" s="123"/>
      <c r="C23" s="60" t="s">
        <v>364</v>
      </c>
      <c r="D23" s="24">
        <v>3</v>
      </c>
      <c r="E23" s="24">
        <v>0</v>
      </c>
      <c r="F23" s="24">
        <v>1408.4</v>
      </c>
      <c r="G23" s="116">
        <v>2.5058574328531806E-2</v>
      </c>
    </row>
    <row r="24" spans="1:7" ht="15.95" customHeight="1" x14ac:dyDescent="0.2">
      <c r="A24" s="60"/>
      <c r="B24" s="123"/>
      <c r="C24" s="60" t="s">
        <v>218</v>
      </c>
      <c r="D24" s="24">
        <v>86</v>
      </c>
      <c r="E24" s="24">
        <v>4628</v>
      </c>
      <c r="F24" s="24">
        <v>69420</v>
      </c>
      <c r="G24" s="116">
        <v>1.2351364881331139</v>
      </c>
    </row>
    <row r="25" spans="1:7" ht="15.95" customHeight="1" x14ac:dyDescent="0.2">
      <c r="A25" s="60"/>
      <c r="B25" s="123"/>
      <c r="C25" s="60" t="s">
        <v>219</v>
      </c>
      <c r="D25" s="24">
        <v>38</v>
      </c>
      <c r="E25" s="24">
        <v>1904</v>
      </c>
      <c r="F25" s="24">
        <v>57120</v>
      </c>
      <c r="G25" s="116">
        <v>1.0162920801233575</v>
      </c>
    </row>
    <row r="26" spans="1:7" ht="15.95" customHeight="1" x14ac:dyDescent="0.2">
      <c r="A26" s="60"/>
      <c r="B26" s="123"/>
      <c r="C26" s="60" t="s">
        <v>220</v>
      </c>
      <c r="D26" s="24">
        <v>39</v>
      </c>
      <c r="E26" s="24">
        <v>2125</v>
      </c>
      <c r="F26" s="24">
        <v>127500</v>
      </c>
      <c r="G26" s="116">
        <v>2.2685091074182084</v>
      </c>
    </row>
    <row r="27" spans="1:7" s="59" customFormat="1" ht="15.95" customHeight="1" x14ac:dyDescent="0.2">
      <c r="A27" s="52"/>
      <c r="B27" s="52" t="s">
        <v>221</v>
      </c>
      <c r="C27" s="52"/>
      <c r="D27" s="24" t="s">
        <v>194</v>
      </c>
      <c r="E27" s="24" t="s">
        <v>194</v>
      </c>
      <c r="F27" s="24">
        <v>308005.08</v>
      </c>
      <c r="G27" s="116">
        <v>5.4800966989103843</v>
      </c>
    </row>
    <row r="28" spans="1:7" ht="15.95" customHeight="1" x14ac:dyDescent="0.2">
      <c r="A28" s="60"/>
      <c r="B28" s="123"/>
      <c r="C28" s="60" t="s">
        <v>222</v>
      </c>
      <c r="D28" s="24">
        <v>19</v>
      </c>
      <c r="E28" s="24">
        <v>95</v>
      </c>
      <c r="F28" s="24">
        <v>38000</v>
      </c>
      <c r="G28" s="116">
        <v>0.6761046751520936</v>
      </c>
    </row>
    <row r="29" spans="1:7" ht="15.95" customHeight="1" x14ac:dyDescent="0.2">
      <c r="A29" s="60"/>
      <c r="B29" s="123"/>
      <c r="C29" s="60" t="s">
        <v>223</v>
      </c>
      <c r="D29" s="24">
        <v>35</v>
      </c>
      <c r="E29" s="24">
        <v>254</v>
      </c>
      <c r="F29" s="24">
        <v>88005.08</v>
      </c>
      <c r="G29" s="116">
        <v>1.5658064743456317</v>
      </c>
    </row>
    <row r="30" spans="1:7" ht="15.95" customHeight="1" x14ac:dyDescent="0.2">
      <c r="A30" s="62"/>
      <c r="B30" s="125"/>
      <c r="C30" s="62" t="s">
        <v>224</v>
      </c>
      <c r="D30" s="24">
        <v>54</v>
      </c>
      <c r="E30" s="24">
        <v>364</v>
      </c>
      <c r="F30" s="24">
        <v>182000</v>
      </c>
      <c r="G30" s="116">
        <v>3.238185549412659</v>
      </c>
    </row>
    <row r="31" spans="1:7" ht="15.95" customHeight="1" x14ac:dyDescent="0.2">
      <c r="A31" s="60"/>
      <c r="B31" s="123" t="s">
        <v>225</v>
      </c>
      <c r="C31" s="60"/>
      <c r="D31" s="24">
        <v>35</v>
      </c>
      <c r="E31" s="24">
        <v>155</v>
      </c>
      <c r="F31" s="24">
        <v>62000</v>
      </c>
      <c r="G31" s="116">
        <v>1.1031181541955211</v>
      </c>
    </row>
    <row r="32" spans="1:7" s="59" customFormat="1" ht="15.95" customHeight="1" x14ac:dyDescent="0.2">
      <c r="A32" s="67"/>
      <c r="B32" s="67" t="s">
        <v>226</v>
      </c>
      <c r="C32" s="67"/>
      <c r="D32" s="24" t="s">
        <v>194</v>
      </c>
      <c r="E32" s="24" t="s">
        <v>194</v>
      </c>
      <c r="F32" s="24">
        <v>1236396.6000000001</v>
      </c>
      <c r="G32" s="116">
        <v>21.998250568477712</v>
      </c>
    </row>
    <row r="33" spans="1:7" ht="15.95" customHeight="1" x14ac:dyDescent="0.2">
      <c r="A33" s="60"/>
      <c r="B33" s="123"/>
      <c r="C33" s="60" t="s">
        <v>227</v>
      </c>
      <c r="D33" s="24">
        <v>81</v>
      </c>
      <c r="E33" s="24">
        <v>4538</v>
      </c>
      <c r="F33" s="24">
        <v>885289.4</v>
      </c>
      <c r="G33" s="116">
        <v>15.751271110594523</v>
      </c>
    </row>
    <row r="34" spans="1:7" ht="15.95" customHeight="1" x14ac:dyDescent="0.2">
      <c r="A34" s="60"/>
      <c r="B34" s="123"/>
      <c r="C34" s="60" t="s">
        <v>228</v>
      </c>
      <c r="D34" s="24">
        <v>63</v>
      </c>
      <c r="E34" s="24">
        <v>3494</v>
      </c>
      <c r="F34" s="24">
        <v>351107.2</v>
      </c>
      <c r="G34" s="116">
        <v>6.2469794578831879</v>
      </c>
    </row>
    <row r="35" spans="1:7" ht="15.95" customHeight="1" x14ac:dyDescent="0.2">
      <c r="A35" s="60"/>
      <c r="B35" s="123"/>
      <c r="C35" s="60"/>
      <c r="D35" s="61"/>
      <c r="E35" s="61"/>
      <c r="F35" s="61"/>
      <c r="G35" s="55"/>
    </row>
    <row r="36" spans="1:7" s="59" customFormat="1" ht="15.95" customHeight="1" x14ac:dyDescent="0.2">
      <c r="A36" s="67" t="s">
        <v>204</v>
      </c>
      <c r="B36" s="67"/>
      <c r="C36" s="67"/>
      <c r="D36" s="65"/>
      <c r="E36" s="65"/>
      <c r="F36" s="24">
        <v>5814305</v>
      </c>
      <c r="G36" s="50"/>
    </row>
    <row r="37" spans="1:7" ht="15.95" customHeight="1" x14ac:dyDescent="0.2">
      <c r="A37" s="64"/>
      <c r="B37" s="64" t="s">
        <v>562</v>
      </c>
      <c r="C37" s="64"/>
      <c r="D37" s="65"/>
      <c r="E37" s="65"/>
      <c r="F37" s="24">
        <v>-193873.52</v>
      </c>
      <c r="G37" s="65"/>
    </row>
    <row r="38" spans="1:7" ht="15.95" customHeight="1" x14ac:dyDescent="0.2">
      <c r="A38" s="64"/>
      <c r="B38" s="64"/>
      <c r="C38" s="64"/>
      <c r="D38" s="65"/>
      <c r="E38" s="65"/>
      <c r="F38" s="66"/>
      <c r="G38" s="65"/>
    </row>
    <row r="39" spans="1:7" ht="15.95" customHeight="1" x14ac:dyDescent="0.2">
      <c r="A39" s="25" t="s">
        <v>372</v>
      </c>
      <c r="B39" s="25"/>
      <c r="C39" s="25"/>
      <c r="D39" s="65"/>
      <c r="E39" s="65"/>
      <c r="F39" s="66"/>
      <c r="G39" s="65"/>
    </row>
    <row r="40" spans="1:7" s="59" customFormat="1" ht="15.95" customHeight="1" x14ac:dyDescent="0.2">
      <c r="A40" s="19"/>
      <c r="B40" s="19"/>
      <c r="C40" s="19"/>
      <c r="D40" s="19"/>
      <c r="E40" s="19"/>
      <c r="F40" s="19"/>
      <c r="G40" s="19"/>
    </row>
    <row r="41" spans="1:7" ht="15.95" customHeight="1" x14ac:dyDescent="0.2">
      <c r="A41" s="59" t="s">
        <v>109</v>
      </c>
      <c r="B41" s="59"/>
      <c r="C41" s="59"/>
      <c r="D41" s="59"/>
      <c r="E41" s="59"/>
      <c r="F41" s="59"/>
      <c r="G41" s="59"/>
    </row>
    <row r="42" spans="1:7" ht="15.95" customHeight="1" x14ac:dyDescent="0.2">
      <c r="A42" s="67" t="s">
        <v>488</v>
      </c>
      <c r="B42" s="67"/>
      <c r="C42" s="112"/>
      <c r="D42" s="67"/>
      <c r="E42" s="67"/>
      <c r="F42" s="67"/>
      <c r="G42" s="67"/>
    </row>
    <row r="43" spans="1:7" ht="15.95" customHeight="1" x14ac:dyDescent="0.2">
      <c r="A43" s="67"/>
      <c r="B43" s="67"/>
      <c r="C43" s="67"/>
      <c r="D43" s="67"/>
      <c r="E43" s="67"/>
      <c r="F43" s="67"/>
      <c r="G43" s="67"/>
    </row>
  </sheetData>
  <hyperlinks>
    <hyperlink ref="A3" location="Inhalt!A1" display="&lt;&lt;&lt; Inhalt" xr:uid="{57473623-6C75-4C18-8FC7-A1C783356C36}"/>
    <hyperlink ref="A39" location="Metadaten!A1" display="&lt;&lt;&lt; Metadaten" xr:uid="{4339F8B2-FD45-4B6F-AFE9-2959827E5154}"/>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3 Landwirtschaftliche Förderungsleistungen</oddHeader>
    <oddFooter>&amp;L&amp;"Times New Roman,Standard"&amp;4&amp;Z&amp;F &amp;A&amp;C&amp;"Times New Roman,Standard"&amp;P/&amp;N&amp;R&amp;"Times New Roman,Standard"&amp;D</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J20"/>
  <sheetViews>
    <sheetView zoomScaleNormal="100" workbookViewId="0"/>
  </sheetViews>
  <sheetFormatPr baseColWidth="10" defaultColWidth="11.42578125" defaultRowHeight="15.95" customHeight="1" x14ac:dyDescent="0.2"/>
  <cols>
    <col min="1" max="1" width="43.85546875" style="52" customWidth="1"/>
    <col min="2" max="2" width="22.42578125" style="52" bestFit="1" customWidth="1"/>
    <col min="3" max="5" width="7.7109375" style="52" customWidth="1"/>
    <col min="6" max="16384" width="11.42578125" style="52"/>
  </cols>
  <sheetData>
    <row r="1" spans="1:10" ht="18" customHeight="1" x14ac:dyDescent="0.2">
      <c r="A1" s="51" t="s">
        <v>472</v>
      </c>
      <c r="B1" s="51"/>
      <c r="C1" s="51"/>
      <c r="D1" s="51"/>
      <c r="E1" s="51"/>
    </row>
    <row r="2" spans="1:10" ht="15.95" customHeight="1" x14ac:dyDescent="0.2">
      <c r="A2" s="74"/>
      <c r="B2" s="74"/>
      <c r="C2" s="74"/>
      <c r="D2" s="74"/>
      <c r="E2" s="74"/>
    </row>
    <row r="3" spans="1:10" ht="15.95" customHeight="1" x14ac:dyDescent="0.2">
      <c r="A3" s="25" t="s">
        <v>371</v>
      </c>
      <c r="B3" s="53"/>
      <c r="C3" s="53"/>
      <c r="D3" s="53"/>
      <c r="E3" s="53"/>
    </row>
    <row r="4" spans="1:10" ht="15.95" customHeight="1" x14ac:dyDescent="0.2">
      <c r="A4" s="53"/>
      <c r="B4" s="53"/>
      <c r="C4" s="53"/>
      <c r="D4" s="53"/>
      <c r="E4" s="53"/>
    </row>
    <row r="5" spans="1:10" ht="15.95" customHeight="1" x14ac:dyDescent="0.2">
      <c r="A5" s="52" t="s">
        <v>229</v>
      </c>
    </row>
    <row r="7" spans="1:10" s="57" customFormat="1" ht="15.95" customHeight="1" x14ac:dyDescent="0.2">
      <c r="A7" s="56"/>
      <c r="B7" s="70" t="s">
        <v>207</v>
      </c>
      <c r="C7" s="70" t="s">
        <v>188</v>
      </c>
      <c r="D7" s="70" t="s">
        <v>189</v>
      </c>
      <c r="E7" s="70" t="s">
        <v>190</v>
      </c>
    </row>
    <row r="8" spans="1:10" s="57" customFormat="1" ht="15.95" customHeight="1" x14ac:dyDescent="0.2">
      <c r="A8" s="75"/>
      <c r="B8" s="75"/>
      <c r="C8" s="76" t="s">
        <v>230</v>
      </c>
      <c r="D8" s="76" t="s">
        <v>192</v>
      </c>
      <c r="E8" s="76" t="s">
        <v>193</v>
      </c>
    </row>
    <row r="9" spans="1:10" s="59" customFormat="1" ht="15.95" customHeight="1" x14ac:dyDescent="0.2">
      <c r="A9" s="59" t="s">
        <v>0</v>
      </c>
      <c r="B9" s="49">
        <v>64</v>
      </c>
      <c r="C9" s="49" t="s">
        <v>194</v>
      </c>
      <c r="D9" s="49">
        <v>503664</v>
      </c>
      <c r="E9" s="49">
        <v>100</v>
      </c>
    </row>
    <row r="10" spans="1:10" ht="15.95" customHeight="1" x14ac:dyDescent="0.2">
      <c r="A10" s="52" t="s">
        <v>231</v>
      </c>
      <c r="B10" s="24">
        <v>64</v>
      </c>
      <c r="C10" s="24">
        <v>673.55610000000001</v>
      </c>
      <c r="D10" s="24">
        <v>503664</v>
      </c>
      <c r="E10" s="24">
        <v>100</v>
      </c>
    </row>
    <row r="11" spans="1:10" ht="15.95" customHeight="1" x14ac:dyDescent="0.2">
      <c r="A11" s="52" t="s">
        <v>232</v>
      </c>
      <c r="B11" s="24">
        <v>0</v>
      </c>
      <c r="C11" s="24">
        <v>0</v>
      </c>
      <c r="D11" s="24">
        <v>0</v>
      </c>
      <c r="E11" s="24">
        <v>0</v>
      </c>
      <c r="G11" s="61"/>
      <c r="H11" s="61"/>
      <c r="I11" s="61"/>
      <c r="J11" s="55"/>
    </row>
    <row r="12" spans="1:10" ht="15.95" customHeight="1" x14ac:dyDescent="0.2">
      <c r="B12" s="24"/>
      <c r="C12" s="24"/>
      <c r="D12" s="24"/>
      <c r="E12" s="24"/>
    </row>
    <row r="13" spans="1:10" s="59" customFormat="1" ht="15.95" customHeight="1" x14ac:dyDescent="0.2">
      <c r="A13" s="67" t="s">
        <v>204</v>
      </c>
      <c r="B13" s="24"/>
      <c r="C13" s="24"/>
      <c r="D13" s="24">
        <v>503734</v>
      </c>
      <c r="E13" s="24"/>
    </row>
    <row r="14" spans="1:10" ht="15.95" customHeight="1" x14ac:dyDescent="0.2">
      <c r="A14" s="64" t="s">
        <v>205</v>
      </c>
      <c r="B14" s="24"/>
      <c r="C14" s="24"/>
      <c r="D14" s="24">
        <v>70</v>
      </c>
      <c r="E14" s="24"/>
    </row>
    <row r="15" spans="1:10" ht="15.95" customHeight="1" x14ac:dyDescent="0.2">
      <c r="A15" s="64"/>
      <c r="B15" s="67"/>
      <c r="C15" s="67"/>
      <c r="D15" s="73"/>
    </row>
    <row r="16" spans="1:10" ht="15.95" customHeight="1" x14ac:dyDescent="0.2">
      <c r="A16" s="25" t="s">
        <v>372</v>
      </c>
      <c r="B16" s="67"/>
      <c r="C16" s="67"/>
      <c r="D16" s="73"/>
    </row>
    <row r="17" spans="1:5" ht="15.95" customHeight="1" x14ac:dyDescent="0.2">
      <c r="A17" s="19"/>
      <c r="B17" s="19"/>
      <c r="C17" s="19"/>
      <c r="D17" s="19"/>
      <c r="E17" s="19"/>
    </row>
    <row r="18" spans="1:5" ht="15.95" customHeight="1" x14ac:dyDescent="0.2">
      <c r="A18" s="59" t="s">
        <v>109</v>
      </c>
      <c r="B18" s="59"/>
      <c r="C18" s="59"/>
      <c r="D18" s="59"/>
      <c r="E18" s="59"/>
    </row>
    <row r="19" spans="1:5" ht="15.95" customHeight="1" x14ac:dyDescent="0.2">
      <c r="A19" s="67" t="s">
        <v>489</v>
      </c>
      <c r="B19" s="67"/>
      <c r="C19" s="67"/>
      <c r="D19" s="67"/>
      <c r="E19" s="67"/>
    </row>
    <row r="20" spans="1:5" ht="15.95" customHeight="1" x14ac:dyDescent="0.2">
      <c r="A20" s="67"/>
      <c r="B20" s="67"/>
      <c r="C20" s="67"/>
      <c r="D20" s="67"/>
      <c r="E20" s="67"/>
    </row>
  </sheetData>
  <hyperlinks>
    <hyperlink ref="A3" location="Inhalt!A1" display="&lt;&lt;&lt; Inhalt" xr:uid="{3943986A-AE73-4701-BC22-2086621BD6F5}"/>
    <hyperlink ref="A16" location="Metadaten!A1" display="&lt;&lt;&lt; Metadaten" xr:uid="{B4505FAF-5D8D-4EBF-AF3E-24A5EF943794}"/>
  </hyperlinks>
  <pageMargins left="0.59055118110236227" right="0.59055118110236227" top="0.98425196850393704" bottom="0.98425196850393704" header="0.51181102362204722" footer="0.51181102362204722"/>
  <pageSetup paperSize="9" orientation="portrait" verticalDpi="0" r:id="rId1"/>
  <headerFooter alignWithMargins="0">
    <oddHeader>&amp;L&amp;"Times New Roman,Fett"&amp;12 3 Landwirtschaftliche Förderungsleistungen</oddHeader>
    <oddFooter>&amp;L&amp;"Times New Roman,Standard"&amp;4&amp;Z&amp;F &amp;A&amp;C&amp;"Times New Roman,Standard"&amp;P/&amp;N&amp;R&amp;"Times New Roman,Standard"&amp;D</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1312A-915E-4608-84FF-4C17DB0EF212}">
  <sheetPr>
    <tabColor theme="3" tint="0.79998168889431442"/>
  </sheetPr>
  <dimension ref="A1:A3"/>
  <sheetViews>
    <sheetView workbookViewId="0">
      <selection activeCell="M38" sqref="M38"/>
    </sheetView>
  </sheetViews>
  <sheetFormatPr baseColWidth="10" defaultRowHeight="15.75" x14ac:dyDescent="0.25"/>
  <cols>
    <col min="1" max="16384" width="11.42578125" style="9"/>
  </cols>
  <sheetData>
    <row r="1" spans="1:1" x14ac:dyDescent="0.25">
      <c r="A1" s="1" t="s">
        <v>439</v>
      </c>
    </row>
    <row r="3" spans="1:1" x14ac:dyDescent="0.25">
      <c r="A3" s="9" t="s">
        <v>375</v>
      </c>
    </row>
  </sheetData>
  <pageMargins left="0.7" right="0.7" top="0.78740157499999996" bottom="0.78740157499999996"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41"/>
  <sheetViews>
    <sheetView zoomScaleNormal="100" workbookViewId="0"/>
  </sheetViews>
  <sheetFormatPr baseColWidth="10" defaultColWidth="11.42578125" defaultRowHeight="15.95" customHeight="1" x14ac:dyDescent="0.2"/>
  <cols>
    <col min="1" max="1" width="6.28515625" style="67" customWidth="1"/>
    <col min="2" max="8" width="8.5703125" style="67" customWidth="1"/>
    <col min="9" max="16384" width="11.42578125" style="67"/>
  </cols>
  <sheetData>
    <row r="1" spans="1:8" ht="18" customHeight="1" x14ac:dyDescent="0.2">
      <c r="A1" s="77" t="s">
        <v>348</v>
      </c>
      <c r="B1" s="77"/>
      <c r="C1" s="77"/>
      <c r="D1" s="77"/>
      <c r="E1" s="77"/>
      <c r="F1" s="77"/>
      <c r="G1" s="77"/>
      <c r="H1" s="77"/>
    </row>
    <row r="2" spans="1:8" ht="15.95" customHeight="1" x14ac:dyDescent="0.2">
      <c r="A2" s="78"/>
      <c r="B2" s="78"/>
      <c r="C2" s="78"/>
      <c r="D2" s="78"/>
      <c r="E2" s="78"/>
      <c r="F2" s="78"/>
      <c r="G2" s="78"/>
      <c r="H2" s="78"/>
    </row>
    <row r="3" spans="1:8" ht="15.95" customHeight="1" x14ac:dyDescent="0.2">
      <c r="A3" s="25" t="s">
        <v>371</v>
      </c>
      <c r="B3" s="63"/>
      <c r="C3" s="63"/>
      <c r="D3" s="63"/>
      <c r="E3" s="63"/>
      <c r="F3" s="63"/>
      <c r="G3" s="63"/>
      <c r="H3" s="63"/>
    </row>
    <row r="4" spans="1:8" ht="15.95" customHeight="1" x14ac:dyDescent="0.2">
      <c r="A4" s="63"/>
      <c r="B4" s="63"/>
      <c r="C4" s="63"/>
      <c r="D4" s="63"/>
      <c r="E4" s="63"/>
      <c r="F4" s="63"/>
      <c r="G4" s="63"/>
      <c r="H4" s="63"/>
    </row>
    <row r="5" spans="1:8" ht="15.95" customHeight="1" x14ac:dyDescent="0.2">
      <c r="A5" s="67" t="s">
        <v>233</v>
      </c>
    </row>
    <row r="6" spans="1:8" ht="15.95" customHeight="1" x14ac:dyDescent="0.2">
      <c r="G6" s="73"/>
      <c r="H6" s="73"/>
    </row>
    <row r="7" spans="1:8" ht="15.95" customHeight="1" x14ac:dyDescent="0.2">
      <c r="A7" s="62"/>
      <c r="B7" s="80" t="s">
        <v>0</v>
      </c>
      <c r="C7" s="80" t="s">
        <v>234</v>
      </c>
      <c r="D7" s="80"/>
      <c r="E7" s="80"/>
      <c r="F7" s="80"/>
      <c r="G7" s="80"/>
      <c r="H7" s="80"/>
    </row>
    <row r="8" spans="1:8" ht="15.95" customHeight="1" x14ac:dyDescent="0.2">
      <c r="A8" s="80" t="s">
        <v>235</v>
      </c>
      <c r="B8" s="80"/>
      <c r="C8" s="81" t="s">
        <v>236</v>
      </c>
      <c r="D8" s="81" t="s">
        <v>159</v>
      </c>
      <c r="E8" s="81" t="s">
        <v>160</v>
      </c>
      <c r="F8" s="81" t="s">
        <v>161</v>
      </c>
      <c r="G8" s="81" t="s">
        <v>162</v>
      </c>
      <c r="H8" s="81" t="s">
        <v>237</v>
      </c>
    </row>
    <row r="9" spans="1:8" ht="15.95" customHeight="1" x14ac:dyDescent="0.2">
      <c r="A9" s="62">
        <v>1929</v>
      </c>
      <c r="B9" s="38">
        <v>1317</v>
      </c>
      <c r="C9" s="24">
        <v>989</v>
      </c>
      <c r="D9" s="24">
        <v>275</v>
      </c>
      <c r="E9" s="24">
        <v>42</v>
      </c>
      <c r="F9" s="24">
        <v>3</v>
      </c>
      <c r="G9" s="24">
        <v>2</v>
      </c>
      <c r="H9" s="24">
        <v>6</v>
      </c>
    </row>
    <row r="10" spans="1:8" ht="15.95" customHeight="1" x14ac:dyDescent="0.2">
      <c r="A10" s="62">
        <v>1955</v>
      </c>
      <c r="B10" s="38">
        <v>1366</v>
      </c>
      <c r="C10" s="24">
        <v>1120</v>
      </c>
      <c r="D10" s="24">
        <v>203</v>
      </c>
      <c r="E10" s="24">
        <v>34</v>
      </c>
      <c r="F10" s="24">
        <v>4</v>
      </c>
      <c r="G10" s="24">
        <v>4</v>
      </c>
      <c r="H10" s="24">
        <v>1</v>
      </c>
    </row>
    <row r="11" spans="1:8" ht="15.95" customHeight="1" x14ac:dyDescent="0.2">
      <c r="A11" s="62">
        <v>1965</v>
      </c>
      <c r="B11" s="38">
        <v>898</v>
      </c>
      <c r="C11" s="24">
        <v>621</v>
      </c>
      <c r="D11" s="24">
        <v>168</v>
      </c>
      <c r="E11" s="24">
        <v>91</v>
      </c>
      <c r="F11" s="24">
        <v>11</v>
      </c>
      <c r="G11" s="24">
        <v>5</v>
      </c>
      <c r="H11" s="24">
        <v>2</v>
      </c>
    </row>
    <row r="12" spans="1:8" ht="15.95" customHeight="1" x14ac:dyDescent="0.2">
      <c r="A12" s="62">
        <v>1969</v>
      </c>
      <c r="B12" s="38">
        <v>783</v>
      </c>
      <c r="C12" s="24">
        <v>544</v>
      </c>
      <c r="D12" s="24">
        <v>111</v>
      </c>
      <c r="E12" s="24">
        <v>96</v>
      </c>
      <c r="F12" s="24">
        <v>19</v>
      </c>
      <c r="G12" s="24">
        <v>10</v>
      </c>
      <c r="H12" s="24">
        <v>3</v>
      </c>
    </row>
    <row r="13" spans="1:8" ht="15.95" customHeight="1" x14ac:dyDescent="0.2">
      <c r="A13" s="62">
        <v>1975</v>
      </c>
      <c r="B13" s="38">
        <v>582</v>
      </c>
      <c r="C13" s="24">
        <v>372</v>
      </c>
      <c r="D13" s="24">
        <v>83</v>
      </c>
      <c r="E13" s="24">
        <v>78</v>
      </c>
      <c r="F13" s="24">
        <v>32</v>
      </c>
      <c r="G13" s="24">
        <v>11</v>
      </c>
      <c r="H13" s="24">
        <v>6</v>
      </c>
    </row>
    <row r="14" spans="1:8" ht="15.95" customHeight="1" x14ac:dyDescent="0.2">
      <c r="A14" s="62">
        <v>1980</v>
      </c>
      <c r="B14" s="38">
        <v>494</v>
      </c>
      <c r="C14" s="24">
        <v>286</v>
      </c>
      <c r="D14" s="24">
        <v>80</v>
      </c>
      <c r="E14" s="24">
        <v>70</v>
      </c>
      <c r="F14" s="24">
        <v>38</v>
      </c>
      <c r="G14" s="24">
        <v>14</v>
      </c>
      <c r="H14" s="24">
        <v>6</v>
      </c>
    </row>
    <row r="15" spans="1:8" ht="15.95" customHeight="1" x14ac:dyDescent="0.2">
      <c r="A15" s="62">
        <v>1985</v>
      </c>
      <c r="B15" s="38">
        <v>448</v>
      </c>
      <c r="C15" s="24">
        <v>263</v>
      </c>
      <c r="D15" s="24">
        <v>60</v>
      </c>
      <c r="E15" s="24">
        <v>59</v>
      </c>
      <c r="F15" s="24">
        <v>40</v>
      </c>
      <c r="G15" s="24">
        <v>21</v>
      </c>
      <c r="H15" s="24">
        <v>5</v>
      </c>
    </row>
    <row r="16" spans="1:8" ht="15.95" customHeight="1" x14ac:dyDescent="0.2">
      <c r="A16" s="62">
        <v>1990</v>
      </c>
      <c r="B16" s="38">
        <v>417</v>
      </c>
      <c r="C16" s="24">
        <v>248</v>
      </c>
      <c r="D16" s="24">
        <v>43</v>
      </c>
      <c r="E16" s="24">
        <v>45</v>
      </c>
      <c r="F16" s="24">
        <v>45</v>
      </c>
      <c r="G16" s="24">
        <v>33</v>
      </c>
      <c r="H16" s="24">
        <v>3</v>
      </c>
    </row>
    <row r="17" spans="1:8" ht="15.95" customHeight="1" x14ac:dyDescent="0.2">
      <c r="A17" s="62">
        <v>1995</v>
      </c>
      <c r="B17" s="38">
        <v>401</v>
      </c>
      <c r="C17" s="24">
        <v>253</v>
      </c>
      <c r="D17" s="24">
        <v>20</v>
      </c>
      <c r="E17" s="24">
        <v>49</v>
      </c>
      <c r="F17" s="24">
        <v>37</v>
      </c>
      <c r="G17" s="24">
        <v>36</v>
      </c>
      <c r="H17" s="24">
        <v>6</v>
      </c>
    </row>
    <row r="18" spans="1:8" ht="15.95" customHeight="1" x14ac:dyDescent="0.2">
      <c r="A18" s="62">
        <v>2000</v>
      </c>
      <c r="B18" s="38">
        <v>199</v>
      </c>
      <c r="C18" s="24">
        <v>73</v>
      </c>
      <c r="D18" s="24">
        <v>23</v>
      </c>
      <c r="E18" s="24">
        <v>29</v>
      </c>
      <c r="F18" s="24">
        <v>20</v>
      </c>
      <c r="G18" s="24">
        <v>40</v>
      </c>
      <c r="H18" s="24">
        <v>14</v>
      </c>
    </row>
    <row r="19" spans="1:8" ht="15.95" customHeight="1" x14ac:dyDescent="0.2">
      <c r="A19" s="62">
        <v>2005</v>
      </c>
      <c r="B19" s="38">
        <v>128</v>
      </c>
      <c r="C19" s="24">
        <v>9</v>
      </c>
      <c r="D19" s="24">
        <v>16</v>
      </c>
      <c r="E19" s="24">
        <v>23</v>
      </c>
      <c r="F19" s="24">
        <v>21</v>
      </c>
      <c r="G19" s="24">
        <v>41</v>
      </c>
      <c r="H19" s="24">
        <v>18</v>
      </c>
    </row>
    <row r="20" spans="1:8" ht="15.95" customHeight="1" x14ac:dyDescent="0.2">
      <c r="A20" s="62">
        <v>2007</v>
      </c>
      <c r="B20" s="38">
        <v>127</v>
      </c>
      <c r="C20" s="24">
        <v>10</v>
      </c>
      <c r="D20" s="24">
        <v>14</v>
      </c>
      <c r="E20" s="24">
        <v>24</v>
      </c>
      <c r="F20" s="24">
        <v>24</v>
      </c>
      <c r="G20" s="24">
        <v>37</v>
      </c>
      <c r="H20" s="24">
        <v>18</v>
      </c>
    </row>
    <row r="21" spans="1:8" ht="15.95" customHeight="1" x14ac:dyDescent="0.2">
      <c r="A21" s="62">
        <v>2009</v>
      </c>
      <c r="B21" s="38">
        <v>123</v>
      </c>
      <c r="C21" s="24">
        <v>6</v>
      </c>
      <c r="D21" s="24">
        <v>15</v>
      </c>
      <c r="E21" s="24">
        <v>24</v>
      </c>
      <c r="F21" s="24">
        <v>22</v>
      </c>
      <c r="G21" s="24">
        <v>39</v>
      </c>
      <c r="H21" s="24">
        <v>17</v>
      </c>
    </row>
    <row r="22" spans="1:8" ht="15.95" customHeight="1" x14ac:dyDescent="0.2">
      <c r="A22" s="62">
        <v>2010</v>
      </c>
      <c r="B22" s="38">
        <v>118</v>
      </c>
      <c r="C22" s="24">
        <v>7</v>
      </c>
      <c r="D22" s="24">
        <v>13</v>
      </c>
      <c r="E22" s="24">
        <v>20</v>
      </c>
      <c r="F22" s="24">
        <v>22</v>
      </c>
      <c r="G22" s="24">
        <v>39</v>
      </c>
      <c r="H22" s="24">
        <v>17</v>
      </c>
    </row>
    <row r="23" spans="1:8" ht="15.95" customHeight="1" x14ac:dyDescent="0.2">
      <c r="A23" s="62">
        <v>2013</v>
      </c>
      <c r="B23" s="38">
        <v>109</v>
      </c>
      <c r="C23" s="24">
        <v>6</v>
      </c>
      <c r="D23" s="24">
        <v>12</v>
      </c>
      <c r="E23" s="24">
        <v>14</v>
      </c>
      <c r="F23" s="24">
        <v>22</v>
      </c>
      <c r="G23" s="24">
        <v>37</v>
      </c>
      <c r="H23" s="24">
        <v>18</v>
      </c>
    </row>
    <row r="24" spans="1:8" ht="15.95" customHeight="1" x14ac:dyDescent="0.2">
      <c r="A24" s="62">
        <v>2016</v>
      </c>
      <c r="B24" s="38">
        <v>102</v>
      </c>
      <c r="C24" s="24">
        <v>4</v>
      </c>
      <c r="D24" s="24">
        <v>8</v>
      </c>
      <c r="E24" s="24">
        <v>13</v>
      </c>
      <c r="F24" s="24">
        <v>21</v>
      </c>
      <c r="G24" s="24">
        <v>36</v>
      </c>
      <c r="H24" s="24">
        <v>20</v>
      </c>
    </row>
    <row r="25" spans="1:8" ht="15.95" customHeight="1" x14ac:dyDescent="0.2">
      <c r="A25" s="62">
        <v>2020</v>
      </c>
      <c r="B25" s="38">
        <v>95</v>
      </c>
      <c r="C25" s="24">
        <v>3</v>
      </c>
      <c r="D25" s="24">
        <v>6</v>
      </c>
      <c r="E25" s="24">
        <v>8</v>
      </c>
      <c r="F25" s="24">
        <v>20</v>
      </c>
      <c r="G25" s="24">
        <v>34</v>
      </c>
      <c r="H25" s="24">
        <v>24</v>
      </c>
    </row>
    <row r="26" spans="1:8" ht="15.95" customHeight="1" x14ac:dyDescent="0.2">
      <c r="A26" s="62">
        <v>2023</v>
      </c>
      <c r="B26" s="38">
        <v>97</v>
      </c>
      <c r="C26" s="24">
        <v>3</v>
      </c>
      <c r="D26" s="24">
        <v>9</v>
      </c>
      <c r="E26" s="24">
        <v>8</v>
      </c>
      <c r="F26" s="24">
        <v>18</v>
      </c>
      <c r="G26" s="24">
        <v>39</v>
      </c>
      <c r="H26" s="24">
        <v>20</v>
      </c>
    </row>
    <row r="27" spans="1:8" ht="15.95" customHeight="1" x14ac:dyDescent="0.2">
      <c r="C27" s="73"/>
    </row>
    <row r="28" spans="1:8" ht="15.95" customHeight="1" x14ac:dyDescent="0.2">
      <c r="A28" s="25" t="s">
        <v>372</v>
      </c>
      <c r="C28" s="73"/>
    </row>
    <row r="29" spans="1:8" ht="15.95" customHeight="1" x14ac:dyDescent="0.2">
      <c r="A29" s="34"/>
      <c r="B29" s="34"/>
      <c r="C29" s="34"/>
      <c r="D29" s="34"/>
      <c r="E29" s="34"/>
      <c r="F29" s="34"/>
      <c r="G29" s="34"/>
      <c r="H29" s="34"/>
    </row>
    <row r="30" spans="1:8" ht="15.95" customHeight="1" x14ac:dyDescent="0.2">
      <c r="A30" s="58" t="s">
        <v>157</v>
      </c>
    </row>
    <row r="31" spans="1:8" ht="15.95" customHeight="1" x14ac:dyDescent="0.2">
      <c r="A31" s="67" t="s">
        <v>238</v>
      </c>
    </row>
    <row r="32" spans="1:8" ht="15.95" customHeight="1" x14ac:dyDescent="0.2">
      <c r="A32" s="67" t="s">
        <v>239</v>
      </c>
    </row>
    <row r="33" spans="1:9" ht="15.95" customHeight="1" x14ac:dyDescent="0.2">
      <c r="A33" s="67" t="s">
        <v>240</v>
      </c>
    </row>
    <row r="34" spans="1:9" ht="15.95" customHeight="1" x14ac:dyDescent="0.2">
      <c r="A34" s="67" t="s">
        <v>241</v>
      </c>
    </row>
    <row r="35" spans="1:9" ht="15.95" customHeight="1" x14ac:dyDescent="0.2">
      <c r="A35" s="67" t="s">
        <v>242</v>
      </c>
    </row>
    <row r="36" spans="1:9" ht="15.95" customHeight="1" x14ac:dyDescent="0.2">
      <c r="A36" s="67" t="s">
        <v>243</v>
      </c>
    </row>
    <row r="37" spans="1:9" ht="15.95" customHeight="1" x14ac:dyDescent="0.2">
      <c r="A37" s="67" t="s">
        <v>244</v>
      </c>
    </row>
    <row r="38" spans="1:9" ht="15.95" customHeight="1" x14ac:dyDescent="0.2">
      <c r="A38" s="67" t="s">
        <v>245</v>
      </c>
    </row>
    <row r="39" spans="1:9" ht="15.95" customHeight="1" x14ac:dyDescent="0.2">
      <c r="A39" s="67" t="s">
        <v>246</v>
      </c>
    </row>
    <row r="40" spans="1:9" ht="15.95" customHeight="1" x14ac:dyDescent="0.2">
      <c r="A40" s="67" t="s">
        <v>247</v>
      </c>
    </row>
    <row r="41" spans="1:9" ht="15.95" customHeight="1" x14ac:dyDescent="0.2">
      <c r="A41" s="67" t="s">
        <v>248</v>
      </c>
      <c r="I41" s="62"/>
    </row>
  </sheetData>
  <hyperlinks>
    <hyperlink ref="A28" location="Metadaten!A1" display="&lt;&lt;&lt; Metadaten" xr:uid="{421C78FB-F782-4618-8B3D-3B95E3B7E81A}"/>
    <hyperlink ref="A3" location="Inhalt!A1" display="&lt;&lt;&lt; Inhalt" xr:uid="{6001E95B-A4D5-4F1F-8E3C-A95DD3096B65}"/>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4 Zeitreihen</oddHeader>
    <oddFooter>&amp;L&amp;"Times New Roman,Standard"&amp;4&amp;Z&amp;F &amp;A&amp;C&amp;"Times New Roman,Standard"&amp;P/&amp;N&amp;R&amp;"Times New Roman,Standard"&amp;D</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44"/>
  <sheetViews>
    <sheetView zoomScaleNormal="100" workbookViewId="0"/>
  </sheetViews>
  <sheetFormatPr baseColWidth="10" defaultColWidth="11.42578125" defaultRowHeight="12.75" x14ac:dyDescent="0.2"/>
  <cols>
    <col min="1" max="1" width="6.28515625" style="67" customWidth="1"/>
    <col min="2" max="2" width="5.42578125" style="67" bestFit="1" customWidth="1"/>
    <col min="3" max="3" width="10" style="67" bestFit="1" customWidth="1"/>
    <col min="4" max="4" width="11.5703125" style="67" bestFit="1" customWidth="1"/>
    <col min="5" max="5" width="12.140625" style="67" bestFit="1" customWidth="1"/>
    <col min="6" max="6" width="6.85546875" style="67" bestFit="1" customWidth="1"/>
    <col min="7" max="7" width="8.28515625" style="67" bestFit="1" customWidth="1"/>
    <col min="8" max="8" width="10.42578125" style="67" customWidth="1"/>
    <col min="9" max="16384" width="11.42578125" style="67"/>
  </cols>
  <sheetData>
    <row r="1" spans="1:8" ht="18" customHeight="1" x14ac:dyDescent="0.2">
      <c r="A1" s="77" t="s">
        <v>249</v>
      </c>
      <c r="B1" s="77"/>
      <c r="C1" s="77"/>
      <c r="D1" s="77"/>
      <c r="E1" s="77"/>
      <c r="F1" s="77"/>
      <c r="G1" s="77"/>
      <c r="H1" s="77"/>
    </row>
    <row r="2" spans="1:8" ht="15.95" customHeight="1" x14ac:dyDescent="0.2">
      <c r="A2" s="78"/>
      <c r="B2" s="78"/>
      <c r="C2" s="78"/>
      <c r="D2" s="78"/>
      <c r="E2" s="78"/>
      <c r="F2" s="78"/>
      <c r="G2" s="78"/>
      <c r="H2" s="78"/>
    </row>
    <row r="3" spans="1:8" ht="15.95" customHeight="1" x14ac:dyDescent="0.2">
      <c r="A3" s="25" t="s">
        <v>371</v>
      </c>
      <c r="B3" s="63"/>
      <c r="C3" s="63"/>
      <c r="D3" s="63"/>
      <c r="E3" s="63"/>
      <c r="F3" s="63"/>
      <c r="G3" s="63"/>
      <c r="H3" s="63"/>
    </row>
    <row r="4" spans="1:8" ht="15.95" customHeight="1" x14ac:dyDescent="0.2">
      <c r="A4" s="63"/>
      <c r="B4" s="63"/>
      <c r="C4" s="63"/>
      <c r="D4" s="63"/>
      <c r="E4" s="63"/>
      <c r="F4" s="63"/>
      <c r="G4" s="63"/>
      <c r="H4" s="63"/>
    </row>
    <row r="5" spans="1:8" ht="15.95" customHeight="1" x14ac:dyDescent="0.2">
      <c r="A5" s="67" t="s">
        <v>250</v>
      </c>
    </row>
    <row r="6" spans="1:8" ht="15.95" customHeight="1" x14ac:dyDescent="0.2">
      <c r="G6" s="73"/>
      <c r="H6" s="73"/>
    </row>
    <row r="7" spans="1:8" ht="15.95" customHeight="1" x14ac:dyDescent="0.2">
      <c r="A7" s="62"/>
      <c r="B7" s="80" t="s">
        <v>0</v>
      </c>
      <c r="C7" s="80" t="s">
        <v>251</v>
      </c>
      <c r="D7" s="80"/>
      <c r="E7" s="80"/>
      <c r="F7" s="80" t="s">
        <v>252</v>
      </c>
      <c r="G7" s="80"/>
      <c r="H7" s="63"/>
    </row>
    <row r="8" spans="1:8" ht="15.95" customHeight="1" x14ac:dyDescent="0.2">
      <c r="A8" s="80" t="s">
        <v>235</v>
      </c>
      <c r="B8" s="80"/>
      <c r="C8" s="81" t="s">
        <v>122</v>
      </c>
      <c r="D8" s="81" t="s">
        <v>39</v>
      </c>
      <c r="E8" s="81" t="s">
        <v>40</v>
      </c>
      <c r="F8" s="81" t="s">
        <v>4</v>
      </c>
      <c r="G8" s="81" t="s">
        <v>5</v>
      </c>
      <c r="H8" s="79"/>
    </row>
    <row r="9" spans="1:8" ht="15.95" customHeight="1" x14ac:dyDescent="0.2">
      <c r="A9" s="62">
        <v>1929</v>
      </c>
      <c r="B9" s="38">
        <v>1317</v>
      </c>
      <c r="C9" s="24" t="s">
        <v>253</v>
      </c>
      <c r="D9" s="24">
        <v>898</v>
      </c>
      <c r="E9" s="24">
        <v>419</v>
      </c>
      <c r="F9" s="24" t="s">
        <v>253</v>
      </c>
      <c r="G9" s="24" t="s">
        <v>253</v>
      </c>
      <c r="H9" s="24"/>
    </row>
    <row r="10" spans="1:8" ht="15.95" customHeight="1" x14ac:dyDescent="0.2">
      <c r="A10" s="62">
        <v>1955</v>
      </c>
      <c r="B10" s="38">
        <v>1366</v>
      </c>
      <c r="C10" s="24" t="s">
        <v>253</v>
      </c>
      <c r="D10" s="24" t="s">
        <v>253</v>
      </c>
      <c r="E10" s="24" t="s">
        <v>253</v>
      </c>
      <c r="F10" s="24" t="s">
        <v>253</v>
      </c>
      <c r="G10" s="24" t="s">
        <v>253</v>
      </c>
      <c r="H10" s="24"/>
    </row>
    <row r="11" spans="1:8" ht="15.95" customHeight="1" x14ac:dyDescent="0.2">
      <c r="A11" s="62">
        <v>1965</v>
      </c>
      <c r="B11" s="38">
        <v>898</v>
      </c>
      <c r="C11" s="24" t="s">
        <v>253</v>
      </c>
      <c r="D11" s="24">
        <v>333</v>
      </c>
      <c r="E11" s="24">
        <v>565</v>
      </c>
      <c r="F11" s="24" t="s">
        <v>253</v>
      </c>
      <c r="G11" s="24" t="s">
        <v>253</v>
      </c>
      <c r="H11" s="24"/>
    </row>
    <row r="12" spans="1:8" ht="15.95" customHeight="1" x14ac:dyDescent="0.2">
      <c r="A12" s="62">
        <v>1969</v>
      </c>
      <c r="B12" s="38">
        <v>783</v>
      </c>
      <c r="C12" s="24" t="s">
        <v>253</v>
      </c>
      <c r="D12" s="24">
        <v>231</v>
      </c>
      <c r="E12" s="24">
        <v>552</v>
      </c>
      <c r="F12" s="24">
        <v>625</v>
      </c>
      <c r="G12" s="24">
        <v>158</v>
      </c>
      <c r="H12" s="24"/>
    </row>
    <row r="13" spans="1:8" ht="15.95" customHeight="1" x14ac:dyDescent="0.2">
      <c r="A13" s="62">
        <v>1975</v>
      </c>
      <c r="B13" s="38">
        <v>582</v>
      </c>
      <c r="C13" s="24" t="s">
        <v>253</v>
      </c>
      <c r="D13" s="24">
        <v>191</v>
      </c>
      <c r="E13" s="24">
        <v>391</v>
      </c>
      <c r="F13" s="24">
        <v>450</v>
      </c>
      <c r="G13" s="24">
        <v>132</v>
      </c>
      <c r="H13" s="24"/>
    </row>
    <row r="14" spans="1:8" ht="15.95" customHeight="1" x14ac:dyDescent="0.2">
      <c r="A14" s="62">
        <v>1980</v>
      </c>
      <c r="B14" s="38">
        <v>494</v>
      </c>
      <c r="C14" s="24" t="s">
        <v>253</v>
      </c>
      <c r="D14" s="24">
        <v>162</v>
      </c>
      <c r="E14" s="24">
        <v>332</v>
      </c>
      <c r="F14" s="24" t="s">
        <v>253</v>
      </c>
      <c r="G14" s="24" t="s">
        <v>253</v>
      </c>
      <c r="H14" s="24"/>
    </row>
    <row r="15" spans="1:8" ht="15.95" customHeight="1" x14ac:dyDescent="0.2">
      <c r="A15" s="62">
        <v>1985</v>
      </c>
      <c r="B15" s="38">
        <v>448</v>
      </c>
      <c r="C15" s="24" t="s">
        <v>253</v>
      </c>
      <c r="D15" s="24">
        <v>160</v>
      </c>
      <c r="E15" s="24">
        <v>288</v>
      </c>
      <c r="F15" s="24" t="s">
        <v>253</v>
      </c>
      <c r="G15" s="24" t="s">
        <v>253</v>
      </c>
      <c r="H15" s="24"/>
    </row>
    <row r="16" spans="1:8" ht="15.95" customHeight="1" x14ac:dyDescent="0.2">
      <c r="A16" s="62">
        <v>1990</v>
      </c>
      <c r="B16" s="38">
        <v>417</v>
      </c>
      <c r="C16" s="24" t="s">
        <v>253</v>
      </c>
      <c r="D16" s="24">
        <v>138</v>
      </c>
      <c r="E16" s="24">
        <v>279</v>
      </c>
      <c r="F16" s="24">
        <v>348</v>
      </c>
      <c r="G16" s="24">
        <v>69</v>
      </c>
      <c r="H16" s="24"/>
    </row>
    <row r="17" spans="1:8" ht="15.95" customHeight="1" x14ac:dyDescent="0.2">
      <c r="A17" s="62">
        <v>1995</v>
      </c>
      <c r="B17" s="38">
        <v>401</v>
      </c>
      <c r="C17" s="24" t="s">
        <v>253</v>
      </c>
      <c r="D17" s="24">
        <v>175</v>
      </c>
      <c r="E17" s="24">
        <v>226</v>
      </c>
      <c r="F17" s="24">
        <v>313</v>
      </c>
      <c r="G17" s="24">
        <v>88</v>
      </c>
      <c r="H17" s="24"/>
    </row>
    <row r="18" spans="1:8" ht="15.95" customHeight="1" x14ac:dyDescent="0.2">
      <c r="A18" s="62">
        <v>2000</v>
      </c>
      <c r="B18" s="38">
        <v>199</v>
      </c>
      <c r="C18" s="24" t="s">
        <v>253</v>
      </c>
      <c r="D18" s="24">
        <v>107</v>
      </c>
      <c r="E18" s="24">
        <v>92</v>
      </c>
      <c r="F18" s="24" t="s">
        <v>253</v>
      </c>
      <c r="G18" s="24" t="s">
        <v>253</v>
      </c>
      <c r="H18" s="24"/>
    </row>
    <row r="19" spans="1:8" ht="15.95" customHeight="1" x14ac:dyDescent="0.2">
      <c r="A19" s="62">
        <v>2005</v>
      </c>
      <c r="B19" s="38">
        <v>128</v>
      </c>
      <c r="C19" s="24" t="s">
        <v>253</v>
      </c>
      <c r="D19" s="24">
        <v>92</v>
      </c>
      <c r="E19" s="24">
        <v>36</v>
      </c>
      <c r="F19" s="24">
        <v>103</v>
      </c>
      <c r="G19" s="24">
        <v>25</v>
      </c>
      <c r="H19" s="24"/>
    </row>
    <row r="20" spans="1:8" ht="15.95" customHeight="1" x14ac:dyDescent="0.2">
      <c r="A20" s="62">
        <v>2007</v>
      </c>
      <c r="B20" s="38">
        <v>127</v>
      </c>
      <c r="C20" s="24" t="s">
        <v>253</v>
      </c>
      <c r="D20" s="24">
        <v>96</v>
      </c>
      <c r="E20" s="24">
        <v>31</v>
      </c>
      <c r="F20" s="24">
        <v>101</v>
      </c>
      <c r="G20" s="24">
        <v>26</v>
      </c>
      <c r="H20" s="24"/>
    </row>
    <row r="21" spans="1:8" ht="15.95" customHeight="1" x14ac:dyDescent="0.2">
      <c r="A21" s="62">
        <v>2009</v>
      </c>
      <c r="B21" s="38">
        <v>123</v>
      </c>
      <c r="C21" s="24" t="s">
        <v>253</v>
      </c>
      <c r="D21" s="24">
        <v>94</v>
      </c>
      <c r="E21" s="24">
        <v>29</v>
      </c>
      <c r="F21" s="24">
        <v>98</v>
      </c>
      <c r="G21" s="24">
        <v>25</v>
      </c>
      <c r="H21" s="24"/>
    </row>
    <row r="22" spans="1:8" ht="15.95" customHeight="1" x14ac:dyDescent="0.2">
      <c r="A22" s="62">
        <v>2010</v>
      </c>
      <c r="B22" s="38">
        <v>118</v>
      </c>
      <c r="C22" s="24">
        <v>92</v>
      </c>
      <c r="D22" s="24">
        <v>17</v>
      </c>
      <c r="E22" s="24">
        <v>9</v>
      </c>
      <c r="F22" s="24">
        <v>93</v>
      </c>
      <c r="G22" s="24">
        <v>25</v>
      </c>
      <c r="H22" s="24"/>
    </row>
    <row r="23" spans="1:8" ht="15.95" customHeight="1" x14ac:dyDescent="0.2">
      <c r="A23" s="62">
        <v>2013</v>
      </c>
      <c r="B23" s="38">
        <v>109</v>
      </c>
      <c r="C23" s="24">
        <v>88</v>
      </c>
      <c r="D23" s="24">
        <v>15</v>
      </c>
      <c r="E23" s="24">
        <v>6</v>
      </c>
      <c r="F23" s="24">
        <v>85</v>
      </c>
      <c r="G23" s="24">
        <v>24</v>
      </c>
      <c r="H23" s="24"/>
    </row>
    <row r="24" spans="1:8" ht="15.95" customHeight="1" x14ac:dyDescent="0.2">
      <c r="A24" s="62">
        <v>2016</v>
      </c>
      <c r="B24" s="38">
        <v>102</v>
      </c>
      <c r="C24" s="24">
        <v>82</v>
      </c>
      <c r="D24" s="24">
        <v>13</v>
      </c>
      <c r="E24" s="24">
        <v>7</v>
      </c>
      <c r="F24" s="24">
        <v>81</v>
      </c>
      <c r="G24" s="24">
        <v>21</v>
      </c>
      <c r="H24" s="24"/>
    </row>
    <row r="25" spans="1:8" ht="15.95" customHeight="1" x14ac:dyDescent="0.2">
      <c r="A25" s="62">
        <v>2020</v>
      </c>
      <c r="B25" s="38">
        <v>95</v>
      </c>
      <c r="C25" s="24">
        <v>89</v>
      </c>
      <c r="D25" s="24">
        <v>5</v>
      </c>
      <c r="E25" s="24">
        <v>1</v>
      </c>
      <c r="F25" s="24">
        <v>75</v>
      </c>
      <c r="G25" s="24">
        <v>20</v>
      </c>
      <c r="H25" s="24"/>
    </row>
    <row r="26" spans="1:8" ht="15.95" customHeight="1" x14ac:dyDescent="0.2">
      <c r="A26" s="62">
        <v>2023</v>
      </c>
      <c r="B26" s="38">
        <v>97</v>
      </c>
      <c r="C26" s="24">
        <v>87</v>
      </c>
      <c r="D26" s="24">
        <v>8</v>
      </c>
      <c r="E26" s="24">
        <v>2</v>
      </c>
      <c r="F26" s="24">
        <v>77</v>
      </c>
      <c r="G26" s="24">
        <v>20</v>
      </c>
      <c r="H26" s="24"/>
    </row>
    <row r="27" spans="1:8" ht="15.95" customHeight="1" x14ac:dyDescent="0.2">
      <c r="C27" s="73"/>
    </row>
    <row r="28" spans="1:8" ht="15.95" customHeight="1" x14ac:dyDescent="0.2">
      <c r="A28" s="25" t="s">
        <v>372</v>
      </c>
      <c r="C28" s="73"/>
    </row>
    <row r="29" spans="1:8" ht="15.95" customHeight="1" x14ac:dyDescent="0.2">
      <c r="A29" s="34"/>
      <c r="B29" s="34"/>
      <c r="C29" s="34"/>
      <c r="D29" s="34"/>
      <c r="E29" s="34"/>
      <c r="F29" s="34"/>
      <c r="G29" s="34"/>
      <c r="H29" s="34"/>
    </row>
    <row r="30" spans="1:8" ht="15.95" customHeight="1" x14ac:dyDescent="0.2">
      <c r="A30" s="58" t="s">
        <v>157</v>
      </c>
    </row>
    <row r="31" spans="1:8" ht="15.95" customHeight="1" x14ac:dyDescent="0.2">
      <c r="A31" s="67" t="s">
        <v>254</v>
      </c>
    </row>
    <row r="32" spans="1:8" ht="15.95" customHeight="1" x14ac:dyDescent="0.2">
      <c r="A32" s="67" t="s">
        <v>255</v>
      </c>
    </row>
    <row r="33" spans="1:9" ht="15.95" customHeight="1" x14ac:dyDescent="0.2">
      <c r="A33" s="67" t="s">
        <v>256</v>
      </c>
    </row>
    <row r="34" spans="1:9" ht="15.95" customHeight="1" x14ac:dyDescent="0.2">
      <c r="A34" s="67" t="s">
        <v>257</v>
      </c>
    </row>
    <row r="35" spans="1:9" ht="15.95" customHeight="1" x14ac:dyDescent="0.2">
      <c r="A35" s="67" t="s">
        <v>258</v>
      </c>
    </row>
    <row r="36" spans="1:9" ht="15.95" customHeight="1" x14ac:dyDescent="0.2">
      <c r="A36" s="67" t="s">
        <v>259</v>
      </c>
    </row>
    <row r="37" spans="1:9" ht="15.95" customHeight="1" x14ac:dyDescent="0.2">
      <c r="A37" s="67" t="s">
        <v>365</v>
      </c>
    </row>
    <row r="38" spans="1:9" ht="15.95" customHeight="1" x14ac:dyDescent="0.2">
      <c r="A38" s="67" t="s">
        <v>260</v>
      </c>
    </row>
    <row r="39" spans="1:9" ht="15.95" customHeight="1" x14ac:dyDescent="0.2">
      <c r="A39" s="67" t="s">
        <v>261</v>
      </c>
    </row>
    <row r="40" spans="1:9" ht="15.95" customHeight="1" x14ac:dyDescent="0.2">
      <c r="A40" s="67" t="s">
        <v>262</v>
      </c>
    </row>
    <row r="41" spans="1:9" ht="15.95" customHeight="1" x14ac:dyDescent="0.2">
      <c r="A41" s="67" t="s">
        <v>366</v>
      </c>
      <c r="I41" s="62"/>
    </row>
    <row r="42" spans="1:9" ht="15.95" customHeight="1" x14ac:dyDescent="0.2">
      <c r="A42" s="67" t="s">
        <v>351</v>
      </c>
    </row>
    <row r="43" spans="1:9" ht="15.95" customHeight="1" x14ac:dyDescent="0.2">
      <c r="A43" s="67" t="s">
        <v>352</v>
      </c>
    </row>
    <row r="44" spans="1:9" ht="15.95" customHeight="1" x14ac:dyDescent="0.2">
      <c r="A44" s="67" t="s">
        <v>353</v>
      </c>
    </row>
  </sheetData>
  <hyperlinks>
    <hyperlink ref="A3" location="Inhalt!A1" display="&lt;&lt;&lt; Inhalt" xr:uid="{247F07C4-6198-4573-9E39-B1485A8A6861}"/>
    <hyperlink ref="A28" location="Metadaten!A1" display="&lt;&lt;&lt; Metadaten" xr:uid="{99D4EFC5-B99B-4791-AAB4-982165DB0F8C}"/>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4 Zeitreihen</oddHeader>
    <oddFooter>&amp;L&amp;"Times New Roman,Standard"&amp;4&amp;Z&amp;F &amp;A&amp;C&amp;"Times New Roman,Standard"&amp;P/&amp;N&amp;R&amp;"Times New Roman,Standard"&amp;D</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H19"/>
  <sheetViews>
    <sheetView zoomScaleNormal="100" workbookViewId="0"/>
  </sheetViews>
  <sheetFormatPr baseColWidth="10" defaultColWidth="11.42578125" defaultRowHeight="15.95" customHeight="1" x14ac:dyDescent="0.2"/>
  <cols>
    <col min="1" max="1" width="5.5703125" style="60" customWidth="1"/>
    <col min="2" max="2" width="8" style="52" customWidth="1"/>
    <col min="3" max="4" width="14.7109375" style="52" customWidth="1"/>
    <col min="5" max="16384" width="11.42578125" style="52"/>
  </cols>
  <sheetData>
    <row r="1" spans="1:8" ht="18" customHeight="1" x14ac:dyDescent="0.2">
      <c r="A1" s="51" t="s">
        <v>263</v>
      </c>
      <c r="B1" s="51"/>
      <c r="C1" s="51"/>
      <c r="D1" s="82"/>
      <c r="E1" s="82"/>
      <c r="F1" s="82"/>
      <c r="G1" s="82"/>
      <c r="H1" s="82"/>
    </row>
    <row r="2" spans="1:8" ht="15.95" customHeight="1" x14ac:dyDescent="0.2">
      <c r="A2" s="53"/>
      <c r="B2" s="53"/>
      <c r="C2" s="53"/>
    </row>
    <row r="3" spans="1:8" ht="15.95" customHeight="1" x14ac:dyDescent="0.2">
      <c r="A3" s="25" t="s">
        <v>371</v>
      </c>
      <c r="B3" s="63"/>
      <c r="C3" s="63"/>
    </row>
    <row r="4" spans="1:8" ht="15.95" customHeight="1" x14ac:dyDescent="0.2">
      <c r="A4" s="25"/>
      <c r="B4" s="63"/>
      <c r="C4" s="63"/>
    </row>
    <row r="5" spans="1:8" ht="15.95" customHeight="1" x14ac:dyDescent="0.2">
      <c r="A5" s="60" t="s">
        <v>264</v>
      </c>
      <c r="B5" s="63"/>
      <c r="C5" s="63"/>
    </row>
    <row r="6" spans="1:8" ht="15.95" customHeight="1" x14ac:dyDescent="0.2">
      <c r="C6" s="83"/>
      <c r="D6" s="83"/>
    </row>
    <row r="7" spans="1:8" ht="15.95" customHeight="1" x14ac:dyDescent="0.2">
      <c r="B7" s="85" t="s">
        <v>265</v>
      </c>
      <c r="C7" s="85" t="s">
        <v>266</v>
      </c>
      <c r="D7" s="85"/>
    </row>
    <row r="8" spans="1:8" ht="15.95" customHeight="1" x14ac:dyDescent="0.2">
      <c r="A8" s="70" t="s">
        <v>235</v>
      </c>
      <c r="B8" s="69"/>
      <c r="C8" s="86" t="s">
        <v>267</v>
      </c>
      <c r="D8" s="85" t="s">
        <v>268</v>
      </c>
    </row>
    <row r="9" spans="1:8" ht="15.95" customHeight="1" x14ac:dyDescent="0.2">
      <c r="A9" s="60">
        <v>2005</v>
      </c>
      <c r="B9" s="24">
        <v>35</v>
      </c>
      <c r="C9" s="24">
        <v>104622</v>
      </c>
      <c r="D9" s="54">
        <v>27.850480226590285</v>
      </c>
    </row>
    <row r="10" spans="1:8" ht="15.95" customHeight="1" x14ac:dyDescent="0.2">
      <c r="A10" s="60">
        <v>2007</v>
      </c>
      <c r="B10" s="24">
        <v>35</v>
      </c>
      <c r="C10" s="24">
        <v>105395</v>
      </c>
      <c r="D10" s="54">
        <v>28.155938940923154</v>
      </c>
    </row>
    <row r="11" spans="1:8" ht="15.95" customHeight="1" x14ac:dyDescent="0.2">
      <c r="A11" s="60">
        <v>2009</v>
      </c>
      <c r="B11" s="24">
        <v>33</v>
      </c>
      <c r="C11" s="24">
        <v>104136</v>
      </c>
      <c r="D11" s="54">
        <v>28.168541666103131</v>
      </c>
    </row>
    <row r="12" spans="1:8" ht="15.95" customHeight="1" x14ac:dyDescent="0.2">
      <c r="A12" s="60">
        <v>2010</v>
      </c>
      <c r="B12" s="24">
        <v>30</v>
      </c>
      <c r="C12" s="24">
        <v>103046</v>
      </c>
      <c r="D12" s="54">
        <v>28.084663352520494</v>
      </c>
    </row>
    <row r="13" spans="1:8" ht="15.95" customHeight="1" x14ac:dyDescent="0.2">
      <c r="A13" s="60">
        <v>2013</v>
      </c>
      <c r="B13" s="24">
        <v>33</v>
      </c>
      <c r="C13" s="24">
        <v>108767</v>
      </c>
      <c r="D13" s="84">
        <v>30.494964561277587</v>
      </c>
    </row>
    <row r="14" spans="1:8" ht="15.95" customHeight="1" x14ac:dyDescent="0.2">
      <c r="A14" s="60">
        <v>2016</v>
      </c>
      <c r="B14" s="24">
        <v>38</v>
      </c>
      <c r="C14" s="24">
        <v>136633</v>
      </c>
      <c r="D14" s="84">
        <v>38.040576094794488</v>
      </c>
    </row>
    <row r="15" spans="1:8" ht="15.95" customHeight="1" x14ac:dyDescent="0.2">
      <c r="A15" s="60">
        <v>2020</v>
      </c>
      <c r="B15" s="24">
        <v>38</v>
      </c>
      <c r="C15" s="24">
        <v>147009</v>
      </c>
      <c r="D15" s="84">
        <v>41.020196326824447</v>
      </c>
    </row>
    <row r="16" spans="1:8" ht="15.95" customHeight="1" x14ac:dyDescent="0.2">
      <c r="A16" s="60">
        <v>2023</v>
      </c>
      <c r="B16" s="24">
        <v>42</v>
      </c>
      <c r="C16" s="24">
        <v>158339</v>
      </c>
      <c r="D16" s="84">
        <v>44.107905432320933</v>
      </c>
    </row>
    <row r="17" spans="1:3" ht="15.95" customHeight="1" x14ac:dyDescent="0.2">
      <c r="A17" s="42"/>
    </row>
    <row r="18" spans="1:3" ht="15.95" customHeight="1" x14ac:dyDescent="0.2">
      <c r="A18" s="25" t="s">
        <v>372</v>
      </c>
      <c r="B18" s="67"/>
      <c r="C18" s="73"/>
    </row>
    <row r="19" spans="1:3" ht="15.95" customHeight="1" x14ac:dyDescent="0.2">
      <c r="A19" s="34"/>
      <c r="B19" s="34"/>
      <c r="C19" s="34"/>
    </row>
  </sheetData>
  <hyperlinks>
    <hyperlink ref="A3" location="Inhalt!A1" display="&lt;&lt;&lt; Inhalt" xr:uid="{C1C9B42B-C718-4CAA-B189-A062C062F115}"/>
    <hyperlink ref="A18" location="Metadaten!A1" display="&lt;&lt;&lt; Metadaten" xr:uid="{D92545DA-2FEE-4507-9F45-68E46E6477CB}"/>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4 Zeitreihen</oddHeader>
    <oddFooter>&amp;L&amp;"Times New Roman,Standard"&amp;4&amp;Z&amp;F &amp;A&amp;C&amp;"Times New Roman,Standard"&amp;P/&amp;N&amp;R&amp;"Times New Roman,Standard"&amp;D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9"/>
  <sheetViews>
    <sheetView zoomScaleNormal="100" workbookViewId="0"/>
  </sheetViews>
  <sheetFormatPr baseColWidth="10" defaultColWidth="11.42578125" defaultRowHeight="12.75" x14ac:dyDescent="0.2"/>
  <cols>
    <col min="1" max="1" width="14.85546875" style="10" customWidth="1"/>
    <col min="2" max="2" width="4.85546875" style="17" bestFit="1" customWidth="1"/>
    <col min="3" max="3" width="9.85546875" style="17" bestFit="1" customWidth="1"/>
    <col min="4" max="4" width="11.5703125" style="17" bestFit="1" customWidth="1"/>
    <col min="5" max="5" width="12.140625" style="17" bestFit="1" customWidth="1"/>
    <col min="6" max="8" width="9" style="17" customWidth="1"/>
    <col min="9" max="16384" width="11.42578125" style="17"/>
  </cols>
  <sheetData>
    <row r="1" spans="1:8" s="14" customFormat="1" ht="18" customHeight="1" x14ac:dyDescent="0.2">
      <c r="A1" s="14" t="s">
        <v>442</v>
      </c>
    </row>
    <row r="2" spans="1:8" s="15" customFormat="1" ht="15.95" customHeight="1" x14ac:dyDescent="0.2">
      <c r="A2" s="18"/>
      <c r="B2" s="14"/>
      <c r="C2" s="14"/>
      <c r="D2" s="14"/>
      <c r="E2" s="14"/>
      <c r="F2" s="14"/>
      <c r="G2" s="14"/>
      <c r="H2" s="14"/>
    </row>
    <row r="3" spans="1:8" s="15" customFormat="1" ht="15.95" customHeight="1" x14ac:dyDescent="0.2">
      <c r="A3" s="25" t="s">
        <v>371</v>
      </c>
      <c r="B3" s="14"/>
      <c r="C3" s="14"/>
      <c r="D3" s="14"/>
      <c r="E3" s="14"/>
      <c r="F3" s="14"/>
      <c r="G3" s="14"/>
      <c r="H3" s="14"/>
    </row>
    <row r="4" spans="1:8" ht="15.95" customHeight="1" x14ac:dyDescent="0.2">
      <c r="A4" s="16"/>
      <c r="B4" s="16"/>
      <c r="C4" s="16"/>
      <c r="D4" s="16"/>
      <c r="E4" s="16"/>
      <c r="F4" s="16"/>
      <c r="G4" s="16"/>
      <c r="H4" s="16"/>
    </row>
    <row r="5" spans="1:8" ht="15.95" customHeight="1" x14ac:dyDescent="0.2">
      <c r="A5" s="17" t="s">
        <v>84</v>
      </c>
      <c r="B5" s="16"/>
      <c r="C5" s="16"/>
      <c r="D5" s="16"/>
      <c r="E5" s="16"/>
      <c r="F5" s="16"/>
      <c r="G5" s="16"/>
      <c r="H5" s="16"/>
    </row>
    <row r="6" spans="1:8" ht="15.95" customHeight="1" x14ac:dyDescent="0.2"/>
    <row r="7" spans="1:8" ht="15.95" customHeight="1" x14ac:dyDescent="0.2">
      <c r="A7" s="20"/>
      <c r="B7" s="36" t="s">
        <v>0</v>
      </c>
      <c r="C7" s="37" t="s">
        <v>122</v>
      </c>
      <c r="D7" s="37" t="s">
        <v>39</v>
      </c>
      <c r="E7" s="37" t="s">
        <v>40</v>
      </c>
      <c r="F7" s="18"/>
      <c r="G7" s="18"/>
      <c r="H7" s="18"/>
    </row>
    <row r="8" spans="1:8" ht="15.95" customHeight="1" x14ac:dyDescent="0.2">
      <c r="A8" s="10" t="s">
        <v>3</v>
      </c>
      <c r="B8" s="39">
        <v>97</v>
      </c>
      <c r="C8" s="24">
        <v>87</v>
      </c>
      <c r="D8" s="24">
        <v>8</v>
      </c>
      <c r="E8" s="24">
        <v>2</v>
      </c>
      <c r="F8" s="24"/>
      <c r="G8" s="24"/>
      <c r="H8" s="24"/>
    </row>
    <row r="9" spans="1:8" ht="15.95" customHeight="1" x14ac:dyDescent="0.2">
      <c r="A9" s="10" t="s">
        <v>132</v>
      </c>
      <c r="B9" s="38">
        <v>3</v>
      </c>
      <c r="C9" s="24">
        <v>2</v>
      </c>
      <c r="D9" s="24">
        <v>0</v>
      </c>
      <c r="E9" s="24">
        <v>2</v>
      </c>
      <c r="F9" s="24"/>
      <c r="G9" s="24"/>
      <c r="H9" s="24"/>
    </row>
    <row r="10" spans="1:8" ht="15.95" customHeight="1" x14ac:dyDescent="0.2">
      <c r="A10" s="11" t="s">
        <v>113</v>
      </c>
      <c r="B10" s="38">
        <v>9</v>
      </c>
      <c r="C10" s="24">
        <v>4</v>
      </c>
      <c r="D10" s="24">
        <v>4</v>
      </c>
      <c r="E10" s="24">
        <v>0</v>
      </c>
      <c r="F10" s="24"/>
      <c r="G10" s="24"/>
      <c r="H10" s="24"/>
    </row>
    <row r="11" spans="1:8" ht="15.95" customHeight="1" x14ac:dyDescent="0.2">
      <c r="A11" s="13" t="s">
        <v>114</v>
      </c>
      <c r="B11" s="38">
        <v>3</v>
      </c>
      <c r="C11" s="24">
        <v>1</v>
      </c>
      <c r="D11" s="24">
        <v>2</v>
      </c>
      <c r="E11" s="24">
        <v>0</v>
      </c>
      <c r="F11" s="24"/>
      <c r="G11" s="24"/>
      <c r="H11" s="24"/>
    </row>
    <row r="12" spans="1:8" ht="15.95" customHeight="1" x14ac:dyDescent="0.2">
      <c r="A12" s="13" t="s">
        <v>115</v>
      </c>
      <c r="B12" s="38">
        <v>5</v>
      </c>
      <c r="C12" s="24">
        <v>4</v>
      </c>
      <c r="D12" s="24">
        <v>1</v>
      </c>
      <c r="E12" s="24">
        <v>0</v>
      </c>
      <c r="F12" s="24"/>
      <c r="G12" s="24"/>
      <c r="H12" s="24"/>
    </row>
    <row r="13" spans="1:8" ht="15.95" customHeight="1" x14ac:dyDescent="0.2">
      <c r="A13" s="10" t="s">
        <v>116</v>
      </c>
      <c r="B13" s="38">
        <v>12</v>
      </c>
      <c r="C13" s="24">
        <v>11</v>
      </c>
      <c r="D13" s="24">
        <v>1</v>
      </c>
      <c r="E13" s="24">
        <v>0</v>
      </c>
      <c r="F13" s="24"/>
      <c r="G13" s="24"/>
      <c r="H13" s="24"/>
    </row>
    <row r="14" spans="1:8" ht="15.95" customHeight="1" x14ac:dyDescent="0.2">
      <c r="A14" s="10" t="s">
        <v>117</v>
      </c>
      <c r="B14" s="38">
        <v>6</v>
      </c>
      <c r="C14" s="24">
        <v>6</v>
      </c>
      <c r="D14" s="24">
        <v>0</v>
      </c>
      <c r="E14" s="24">
        <v>0</v>
      </c>
      <c r="F14" s="24"/>
      <c r="G14" s="24"/>
      <c r="H14" s="24"/>
    </row>
    <row r="15" spans="1:8" ht="15.95" customHeight="1" x14ac:dyDescent="0.2">
      <c r="A15" s="10" t="s">
        <v>118</v>
      </c>
      <c r="B15" s="38">
        <v>21</v>
      </c>
      <c r="C15" s="24">
        <v>21</v>
      </c>
      <c r="D15" s="24">
        <v>0</v>
      </c>
      <c r="E15" s="24">
        <v>0</v>
      </c>
      <c r="F15" s="24"/>
      <c r="G15" s="24"/>
      <c r="H15" s="24"/>
    </row>
    <row r="16" spans="1:8" ht="15.95" customHeight="1" x14ac:dyDescent="0.2">
      <c r="A16" s="10" t="s">
        <v>119</v>
      </c>
      <c r="B16" s="38">
        <v>18</v>
      </c>
      <c r="C16" s="24">
        <v>18</v>
      </c>
      <c r="D16" s="24">
        <v>0</v>
      </c>
      <c r="E16" s="24">
        <v>0</v>
      </c>
      <c r="F16" s="24"/>
      <c r="G16" s="24"/>
      <c r="H16" s="24"/>
    </row>
    <row r="17" spans="1:8" ht="15.95" customHeight="1" x14ac:dyDescent="0.2">
      <c r="A17" s="10" t="s">
        <v>120</v>
      </c>
      <c r="B17" s="38">
        <v>15</v>
      </c>
      <c r="C17" s="24">
        <v>15</v>
      </c>
      <c r="D17" s="24">
        <v>0</v>
      </c>
      <c r="E17" s="24">
        <v>0</v>
      </c>
      <c r="F17" s="24"/>
      <c r="G17" s="24"/>
      <c r="H17" s="24"/>
    </row>
    <row r="18" spans="1:8" ht="15.95" customHeight="1" x14ac:dyDescent="0.2">
      <c r="A18" s="10" t="s">
        <v>121</v>
      </c>
      <c r="B18" s="38">
        <v>5</v>
      </c>
      <c r="C18" s="24">
        <v>5</v>
      </c>
      <c r="D18" s="24">
        <v>0</v>
      </c>
      <c r="E18" s="24">
        <v>0</v>
      </c>
      <c r="F18" s="24"/>
      <c r="G18" s="24"/>
      <c r="H18" s="24"/>
    </row>
    <row r="19" spans="1:8" ht="15.95" customHeight="1" x14ac:dyDescent="0.2">
      <c r="A19" s="10" t="s">
        <v>4</v>
      </c>
      <c r="B19" s="38">
        <v>77</v>
      </c>
      <c r="C19" s="24">
        <v>73</v>
      </c>
      <c r="D19" s="24">
        <v>4</v>
      </c>
      <c r="E19" s="24">
        <v>0</v>
      </c>
      <c r="F19" s="24"/>
      <c r="G19" s="24"/>
      <c r="H19" s="24"/>
    </row>
    <row r="20" spans="1:8" ht="15.95" customHeight="1" x14ac:dyDescent="0.2">
      <c r="A20" s="10" t="s">
        <v>5</v>
      </c>
      <c r="B20" s="38">
        <v>20</v>
      </c>
      <c r="C20" s="24">
        <v>14</v>
      </c>
      <c r="D20" s="24">
        <v>4</v>
      </c>
      <c r="E20" s="24">
        <v>2</v>
      </c>
      <c r="F20" s="24"/>
      <c r="G20" s="24"/>
      <c r="H20" s="24"/>
    </row>
    <row r="21" spans="1:8" ht="15.95" customHeight="1" x14ac:dyDescent="0.2">
      <c r="A21" s="10" t="s">
        <v>6</v>
      </c>
      <c r="B21" s="38">
        <v>58</v>
      </c>
      <c r="C21" s="24">
        <v>53</v>
      </c>
      <c r="D21" s="24">
        <v>4</v>
      </c>
      <c r="E21" s="24">
        <v>2</v>
      </c>
      <c r="F21" s="24"/>
      <c r="G21" s="24"/>
      <c r="H21" s="24"/>
    </row>
    <row r="22" spans="1:8" ht="15.95" customHeight="1" x14ac:dyDescent="0.2">
      <c r="A22" s="10" t="s">
        <v>7</v>
      </c>
      <c r="B22" s="38">
        <v>39</v>
      </c>
      <c r="C22" s="24">
        <v>34</v>
      </c>
      <c r="D22" s="24">
        <v>4</v>
      </c>
      <c r="E22" s="24">
        <v>0</v>
      </c>
      <c r="F22" s="24"/>
      <c r="G22" s="24"/>
      <c r="H22" s="24"/>
    </row>
    <row r="23" spans="1:8" ht="15.95" customHeight="1" x14ac:dyDescent="0.2">
      <c r="A23" s="10" t="s">
        <v>8</v>
      </c>
      <c r="B23" s="38">
        <v>11</v>
      </c>
      <c r="C23" s="24">
        <v>11</v>
      </c>
      <c r="D23" s="24">
        <v>0</v>
      </c>
      <c r="E23" s="24">
        <v>0</v>
      </c>
      <c r="F23" s="24"/>
      <c r="G23" s="24"/>
      <c r="H23" s="24"/>
    </row>
    <row r="24" spans="1:8" ht="15.95" customHeight="1" x14ac:dyDescent="0.2">
      <c r="A24" s="10" t="s">
        <v>9</v>
      </c>
      <c r="B24" s="38">
        <v>6</v>
      </c>
      <c r="C24" s="24">
        <v>6</v>
      </c>
      <c r="D24" s="24">
        <v>0</v>
      </c>
      <c r="E24" s="24">
        <v>0</v>
      </c>
      <c r="F24" s="24"/>
      <c r="G24" s="24"/>
      <c r="H24" s="24"/>
    </row>
    <row r="25" spans="1:8" ht="15.95" customHeight="1" x14ac:dyDescent="0.2">
      <c r="A25" s="10" t="s">
        <v>10</v>
      </c>
      <c r="B25" s="38">
        <v>14</v>
      </c>
      <c r="C25" s="24">
        <v>13</v>
      </c>
      <c r="D25" s="24">
        <v>1</v>
      </c>
      <c r="E25" s="24">
        <v>0</v>
      </c>
      <c r="F25" s="24"/>
      <c r="G25" s="24"/>
      <c r="H25" s="24"/>
    </row>
    <row r="26" spans="1:8" ht="15.95" customHeight="1" x14ac:dyDescent="0.2">
      <c r="A26" s="10" t="s">
        <v>11</v>
      </c>
      <c r="B26" s="38">
        <v>16</v>
      </c>
      <c r="C26" s="24">
        <v>12</v>
      </c>
      <c r="D26" s="24">
        <v>3</v>
      </c>
      <c r="E26" s="24">
        <v>2</v>
      </c>
      <c r="F26" s="24"/>
      <c r="G26" s="24"/>
      <c r="H26" s="24"/>
    </row>
    <row r="27" spans="1:8" ht="15.95" customHeight="1" x14ac:dyDescent="0.2">
      <c r="A27" s="10" t="s">
        <v>12</v>
      </c>
      <c r="B27" s="38">
        <v>11</v>
      </c>
      <c r="C27" s="24">
        <v>11</v>
      </c>
      <c r="D27" s="24">
        <v>0</v>
      </c>
      <c r="E27" s="24">
        <v>0</v>
      </c>
      <c r="F27" s="24"/>
      <c r="G27" s="24"/>
      <c r="H27" s="24"/>
    </row>
    <row r="28" spans="1:8" ht="15.95" customHeight="1" x14ac:dyDescent="0.2">
      <c r="A28" s="10" t="s">
        <v>13</v>
      </c>
      <c r="B28" s="38">
        <v>15</v>
      </c>
      <c r="C28" s="24">
        <v>13</v>
      </c>
      <c r="D28" s="24">
        <v>2</v>
      </c>
      <c r="E28" s="24">
        <v>0</v>
      </c>
      <c r="F28" s="24"/>
      <c r="G28" s="24"/>
      <c r="H28" s="24"/>
    </row>
    <row r="29" spans="1:8" ht="15.95" customHeight="1" x14ac:dyDescent="0.2">
      <c r="A29" s="10" t="s">
        <v>14</v>
      </c>
      <c r="B29" s="38">
        <v>7</v>
      </c>
      <c r="C29" s="24">
        <v>7</v>
      </c>
      <c r="D29" s="24">
        <v>0</v>
      </c>
      <c r="E29" s="24">
        <v>0</v>
      </c>
      <c r="F29" s="24"/>
      <c r="G29" s="24"/>
      <c r="H29" s="24"/>
    </row>
    <row r="30" spans="1:8" ht="15.95" customHeight="1" x14ac:dyDescent="0.2">
      <c r="A30" s="10" t="s">
        <v>15</v>
      </c>
      <c r="B30" s="38">
        <v>4</v>
      </c>
      <c r="C30" s="24">
        <v>4</v>
      </c>
      <c r="D30" s="24">
        <v>0</v>
      </c>
      <c r="E30" s="24">
        <v>0</v>
      </c>
      <c r="F30" s="24"/>
      <c r="G30" s="24"/>
      <c r="H30" s="24"/>
    </row>
    <row r="31" spans="1:8" ht="15.95" customHeight="1" x14ac:dyDescent="0.2">
      <c r="A31" s="10" t="s">
        <v>16</v>
      </c>
      <c r="B31" s="38">
        <v>8</v>
      </c>
      <c r="C31" s="24">
        <v>7</v>
      </c>
      <c r="D31" s="24">
        <v>1</v>
      </c>
      <c r="E31" s="24">
        <v>0</v>
      </c>
      <c r="F31" s="24"/>
      <c r="G31" s="24"/>
      <c r="H31" s="24"/>
    </row>
    <row r="32" spans="1:8" ht="15.95" customHeight="1" x14ac:dyDescent="0.2">
      <c r="A32" s="10" t="s">
        <v>17</v>
      </c>
      <c r="B32" s="38">
        <v>5</v>
      </c>
      <c r="C32" s="24">
        <v>3</v>
      </c>
      <c r="D32" s="24">
        <v>1</v>
      </c>
      <c r="E32" s="24">
        <v>0</v>
      </c>
      <c r="F32" s="24"/>
      <c r="G32" s="24"/>
      <c r="H32" s="24"/>
    </row>
    <row r="33" spans="1:8" ht="15.95" customHeight="1" x14ac:dyDescent="0.2">
      <c r="B33" s="28"/>
      <c r="C33" s="24"/>
      <c r="D33" s="24"/>
      <c r="E33" s="24"/>
      <c r="F33" s="24"/>
      <c r="G33" s="24"/>
      <c r="H33" s="24"/>
    </row>
    <row r="34" spans="1:8" ht="15.95" customHeight="1" x14ac:dyDescent="0.2">
      <c r="A34" s="25" t="s">
        <v>372</v>
      </c>
      <c r="C34" s="19"/>
      <c r="D34" s="19"/>
      <c r="E34" s="19"/>
      <c r="F34" s="19"/>
      <c r="G34" s="19"/>
      <c r="H34" s="19"/>
    </row>
    <row r="35" spans="1:8" ht="15.95" customHeight="1" x14ac:dyDescent="0.2">
      <c r="A35" s="25"/>
    </row>
    <row r="36" spans="1:8" ht="15.95" customHeight="1" x14ac:dyDescent="0.2">
      <c r="A36" s="16" t="s">
        <v>157</v>
      </c>
    </row>
    <row r="37" spans="1:8" ht="15.95" customHeight="1" x14ac:dyDescent="0.2">
      <c r="A37" s="10" t="s">
        <v>351</v>
      </c>
    </row>
    <row r="38" spans="1:8" ht="15.95" customHeight="1" x14ac:dyDescent="0.2">
      <c r="A38" s="10" t="s">
        <v>352</v>
      </c>
    </row>
    <row r="39" spans="1:8" ht="15.95" customHeight="1" x14ac:dyDescent="0.2">
      <c r="A39" s="10" t="s">
        <v>353</v>
      </c>
    </row>
  </sheetData>
  <phoneticPr fontId="5" type="noConversion"/>
  <hyperlinks>
    <hyperlink ref="A3" location="Inhalt!A1" display="&lt;&lt;&lt; Inhalt" xr:uid="{5C091520-A776-451D-AFE4-F52B28032BCD}"/>
    <hyperlink ref="A34" location="Metadaten!A1" display="&lt;&lt;&lt; Metadaten" xr:uid="{9700A32A-0EB8-4751-BF84-D248052B1559}"/>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1 Anerkannte Landwirtschaftsbetriebe</oddHeader>
    <oddFooter>&amp;L&amp;"Times New Roman,Standard"&amp;4&amp;Z&amp;F &amp;A&amp;C&amp;"Times New Roman,Standard"&amp;P/&amp;N&amp;R&amp;"Times New Roman,Standard"&amp;D</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M15"/>
  <sheetViews>
    <sheetView zoomScaleNormal="100" workbookViewId="0"/>
  </sheetViews>
  <sheetFormatPr baseColWidth="10" defaultColWidth="11.42578125" defaultRowHeight="15.95" customHeight="1" x14ac:dyDescent="0.2"/>
  <cols>
    <col min="1" max="2" width="6.140625" style="67" customWidth="1"/>
    <col min="3" max="3" width="10.42578125" style="67" bestFit="1" customWidth="1"/>
    <col min="4" max="4" width="13.140625" style="67" bestFit="1" customWidth="1"/>
    <col min="5" max="5" width="12.28515625" style="67" bestFit="1" customWidth="1"/>
    <col min="6" max="6" width="10" style="67" bestFit="1" customWidth="1"/>
    <col min="7" max="7" width="14.5703125" style="67" bestFit="1" customWidth="1"/>
    <col min="8" max="8" width="18.5703125" style="67" bestFit="1" customWidth="1"/>
    <col min="9" max="9" width="8.85546875" style="67" bestFit="1" customWidth="1"/>
    <col min="10" max="10" width="20.85546875" style="67" bestFit="1" customWidth="1"/>
    <col min="11" max="13" width="10.28515625" style="67" customWidth="1"/>
    <col min="14" max="16384" width="11.42578125" style="67"/>
  </cols>
  <sheetData>
    <row r="1" spans="1:13" ht="18" customHeight="1" x14ac:dyDescent="0.2">
      <c r="A1" s="94" t="s">
        <v>269</v>
      </c>
      <c r="B1" s="94"/>
      <c r="C1" s="94"/>
      <c r="D1" s="94"/>
      <c r="E1" s="94"/>
      <c r="F1" s="94"/>
      <c r="G1" s="94"/>
      <c r="H1" s="94"/>
      <c r="I1" s="95"/>
      <c r="J1" s="95"/>
      <c r="K1" s="95"/>
      <c r="L1" s="95"/>
      <c r="M1" s="95"/>
    </row>
    <row r="2" spans="1:13" ht="15.95" customHeight="1" x14ac:dyDescent="0.2">
      <c r="A2" s="87"/>
      <c r="B2" s="87"/>
      <c r="C2" s="87"/>
      <c r="D2" s="87"/>
      <c r="E2" s="87"/>
      <c r="F2" s="87"/>
      <c r="G2" s="87"/>
      <c r="H2" s="87"/>
      <c r="I2" s="88"/>
      <c r="J2" s="88"/>
      <c r="K2" s="88"/>
      <c r="L2" s="88"/>
      <c r="M2" s="88"/>
    </row>
    <row r="3" spans="1:13" ht="15.95" customHeight="1" x14ac:dyDescent="0.2">
      <c r="A3" s="25" t="s">
        <v>371</v>
      </c>
      <c r="B3" s="63"/>
      <c r="C3" s="88"/>
      <c r="D3" s="88"/>
      <c r="E3" s="88"/>
      <c r="F3" s="88"/>
      <c r="G3" s="88"/>
      <c r="H3" s="88"/>
      <c r="I3" s="88"/>
      <c r="J3" s="88"/>
      <c r="K3" s="88"/>
      <c r="L3" s="88"/>
      <c r="M3" s="88"/>
    </row>
    <row r="4" spans="1:13" ht="15.95" customHeight="1" x14ac:dyDescent="0.2">
      <c r="A4" s="88"/>
      <c r="B4" s="88"/>
      <c r="C4" s="88"/>
      <c r="D4" s="88"/>
      <c r="E4" s="88"/>
      <c r="F4" s="88"/>
      <c r="G4" s="88"/>
      <c r="H4" s="88"/>
      <c r="I4" s="88"/>
      <c r="J4" s="88"/>
      <c r="K4" s="88"/>
      <c r="L4" s="88"/>
      <c r="M4" s="88"/>
    </row>
    <row r="5" spans="1:13" ht="15.95" customHeight="1" x14ac:dyDescent="0.2">
      <c r="A5" s="89" t="s">
        <v>270</v>
      </c>
      <c r="B5" s="89"/>
      <c r="C5" s="89"/>
      <c r="D5" s="89"/>
      <c r="E5" s="89"/>
      <c r="F5" s="89"/>
      <c r="G5" s="89"/>
      <c r="H5" s="89"/>
      <c r="I5" s="89"/>
      <c r="J5" s="89"/>
      <c r="K5" s="89"/>
    </row>
    <row r="6" spans="1:13" ht="15.95" customHeight="1" x14ac:dyDescent="0.2">
      <c r="A6" s="90"/>
      <c r="B6" s="89"/>
      <c r="C6" s="89"/>
      <c r="D6" s="89"/>
      <c r="E6" s="89"/>
      <c r="F6" s="89"/>
      <c r="G6" s="89"/>
      <c r="H6" s="89"/>
      <c r="I6" s="89"/>
      <c r="J6" s="89"/>
      <c r="K6" s="89"/>
      <c r="L6" s="91"/>
      <c r="M6" s="91"/>
    </row>
    <row r="7" spans="1:13" ht="15.95" customHeight="1" x14ac:dyDescent="0.2">
      <c r="A7" s="90"/>
      <c r="B7" s="92" t="s">
        <v>0</v>
      </c>
      <c r="C7" s="96" t="s">
        <v>141</v>
      </c>
      <c r="D7" s="96"/>
      <c r="E7" s="96" t="s">
        <v>55</v>
      </c>
      <c r="F7" s="96"/>
      <c r="G7" s="96"/>
      <c r="H7" s="96"/>
      <c r="I7" s="96"/>
      <c r="J7" s="96" t="s">
        <v>56</v>
      </c>
      <c r="K7" s="96"/>
      <c r="L7" s="96"/>
      <c r="M7" s="96"/>
    </row>
    <row r="8" spans="1:13" ht="15.95" customHeight="1" x14ac:dyDescent="0.2">
      <c r="A8" s="92" t="s">
        <v>235</v>
      </c>
      <c r="B8" s="93"/>
      <c r="C8" s="92" t="s">
        <v>165</v>
      </c>
      <c r="D8" s="92" t="s">
        <v>140</v>
      </c>
      <c r="E8" s="92" t="s">
        <v>271</v>
      </c>
      <c r="F8" s="92" t="s">
        <v>57</v>
      </c>
      <c r="G8" s="92" t="s">
        <v>272</v>
      </c>
      <c r="H8" s="92" t="s">
        <v>129</v>
      </c>
      <c r="I8" s="92" t="s">
        <v>58</v>
      </c>
      <c r="J8" s="92" t="s">
        <v>273</v>
      </c>
      <c r="K8" s="92" t="s">
        <v>57</v>
      </c>
      <c r="L8" s="92" t="s">
        <v>58</v>
      </c>
      <c r="M8" s="92" t="s">
        <v>59</v>
      </c>
    </row>
    <row r="9" spans="1:13" ht="15.95" customHeight="1" x14ac:dyDescent="0.2">
      <c r="A9" s="62">
        <v>2005</v>
      </c>
      <c r="B9" s="38">
        <v>128</v>
      </c>
      <c r="C9" s="24">
        <v>2</v>
      </c>
      <c r="D9" s="24">
        <v>9</v>
      </c>
      <c r="E9" s="24">
        <v>44</v>
      </c>
      <c r="F9" s="24">
        <v>9</v>
      </c>
      <c r="G9" s="24">
        <v>6</v>
      </c>
      <c r="H9" s="24">
        <v>20</v>
      </c>
      <c r="I9" s="24">
        <v>1</v>
      </c>
      <c r="J9" s="24">
        <v>2</v>
      </c>
      <c r="K9" s="24">
        <v>2</v>
      </c>
      <c r="L9" s="24">
        <v>4</v>
      </c>
      <c r="M9" s="24">
        <v>29</v>
      </c>
    </row>
    <row r="10" spans="1:13" ht="15.95" customHeight="1" x14ac:dyDescent="0.2">
      <c r="A10" s="62">
        <v>2007</v>
      </c>
      <c r="B10" s="38">
        <v>127</v>
      </c>
      <c r="C10" s="24">
        <v>2</v>
      </c>
      <c r="D10" s="24">
        <v>9</v>
      </c>
      <c r="E10" s="24">
        <v>45</v>
      </c>
      <c r="F10" s="24">
        <v>12</v>
      </c>
      <c r="G10" s="24">
        <v>9</v>
      </c>
      <c r="H10" s="24">
        <v>20</v>
      </c>
      <c r="I10" s="24">
        <v>1</v>
      </c>
      <c r="J10" s="24">
        <v>3</v>
      </c>
      <c r="K10" s="24">
        <v>2</v>
      </c>
      <c r="L10" s="24">
        <v>3</v>
      </c>
      <c r="M10" s="24">
        <v>21</v>
      </c>
    </row>
    <row r="11" spans="1:13" ht="15.95" customHeight="1" x14ac:dyDescent="0.2">
      <c r="A11" s="62">
        <v>2009</v>
      </c>
      <c r="B11" s="38">
        <v>123</v>
      </c>
      <c r="C11" s="24">
        <v>1</v>
      </c>
      <c r="D11" s="24">
        <v>9</v>
      </c>
      <c r="E11" s="24">
        <v>40</v>
      </c>
      <c r="F11" s="24">
        <v>10</v>
      </c>
      <c r="G11" s="24">
        <v>9</v>
      </c>
      <c r="H11" s="24">
        <v>18</v>
      </c>
      <c r="I11" s="24">
        <v>0</v>
      </c>
      <c r="J11" s="24">
        <v>3</v>
      </c>
      <c r="K11" s="24">
        <v>2</v>
      </c>
      <c r="L11" s="24">
        <v>4</v>
      </c>
      <c r="M11" s="24">
        <v>27</v>
      </c>
    </row>
    <row r="12" spans="1:13" ht="15.95" customHeight="1" x14ac:dyDescent="0.2">
      <c r="A12" s="62">
        <v>2010</v>
      </c>
      <c r="B12" s="38">
        <v>118</v>
      </c>
      <c r="C12" s="24">
        <v>0</v>
      </c>
      <c r="D12" s="24">
        <v>9</v>
      </c>
      <c r="E12" s="24">
        <v>41</v>
      </c>
      <c r="F12" s="24">
        <v>8</v>
      </c>
      <c r="G12" s="24">
        <v>7</v>
      </c>
      <c r="H12" s="24">
        <v>16</v>
      </c>
      <c r="I12" s="24">
        <v>1</v>
      </c>
      <c r="J12" s="24">
        <v>4</v>
      </c>
      <c r="K12" s="24">
        <v>2</v>
      </c>
      <c r="L12" s="24">
        <v>3</v>
      </c>
      <c r="M12" s="24">
        <v>27</v>
      </c>
    </row>
    <row r="13" spans="1:13" ht="15.95" customHeight="1" x14ac:dyDescent="0.2">
      <c r="A13" s="62">
        <v>2013</v>
      </c>
      <c r="B13" s="38">
        <v>109</v>
      </c>
      <c r="C13" s="24">
        <v>0</v>
      </c>
      <c r="D13" s="24">
        <v>10</v>
      </c>
      <c r="E13" s="24">
        <v>32</v>
      </c>
      <c r="F13" s="24">
        <v>9</v>
      </c>
      <c r="G13" s="24">
        <v>8</v>
      </c>
      <c r="H13" s="24">
        <v>15</v>
      </c>
      <c r="I13" s="24">
        <v>1</v>
      </c>
      <c r="J13" s="24">
        <v>5</v>
      </c>
      <c r="K13" s="24">
        <v>1</v>
      </c>
      <c r="L13" s="24">
        <v>3</v>
      </c>
      <c r="M13" s="24">
        <v>25</v>
      </c>
    </row>
    <row r="14" spans="1:13" ht="15.95" customHeight="1" x14ac:dyDescent="0.2">
      <c r="A14" s="34"/>
      <c r="B14" s="34"/>
      <c r="C14" s="34"/>
      <c r="D14" s="34"/>
      <c r="E14" s="34"/>
      <c r="F14" s="34"/>
      <c r="G14" s="34"/>
      <c r="H14" s="34"/>
      <c r="I14" s="34"/>
      <c r="J14" s="34"/>
      <c r="K14" s="34"/>
      <c r="L14" s="34"/>
      <c r="M14" s="34"/>
    </row>
    <row r="15" spans="1:13" ht="15.95" customHeight="1" x14ac:dyDescent="0.2">
      <c r="A15" s="25" t="s">
        <v>372</v>
      </c>
    </row>
  </sheetData>
  <hyperlinks>
    <hyperlink ref="A3" location="Inhalt!A1" display="&lt;&lt;&lt; Inhalt" xr:uid="{8D3061AE-C79C-4A2F-9530-A0DC88D3D030}"/>
    <hyperlink ref="A15" location="Metadaten!A1" display="&lt;&lt;&lt; Metadaten" xr:uid="{A62FC60B-147A-4900-B296-14564F9D7CD2}"/>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4 Zeitreihen</oddHeader>
    <oddFooter>&amp;L&amp;"Times New Roman,Standard"&amp;4&amp;Z&amp;F &amp;A&amp;C&amp;"Times New Roman,Standard"&amp;P/&amp;N&amp;R&amp;"Times New Roman,Standard"&amp;D</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M16"/>
  <sheetViews>
    <sheetView zoomScaleNormal="100" workbookViewId="0"/>
  </sheetViews>
  <sheetFormatPr baseColWidth="10" defaultColWidth="11.42578125" defaultRowHeight="15.95" customHeight="1" x14ac:dyDescent="0.2"/>
  <cols>
    <col min="1" max="2" width="6.140625" style="67" customWidth="1"/>
    <col min="3" max="3" width="8.28515625" style="67" customWidth="1"/>
    <col min="4" max="4" width="13.140625" style="67" bestFit="1" customWidth="1"/>
    <col min="5" max="5" width="9.140625" style="67" customWidth="1"/>
    <col min="6" max="6" width="10" style="67" bestFit="1" customWidth="1"/>
    <col min="7" max="7" width="14.5703125" style="67" bestFit="1" customWidth="1"/>
    <col min="8" max="8" width="19.140625" style="67" bestFit="1" customWidth="1"/>
    <col min="9" max="9" width="9.140625" style="67" bestFit="1" customWidth="1"/>
    <col min="10" max="10" width="18.140625" style="67" customWidth="1"/>
    <col min="11" max="11" width="10.5703125" style="67" bestFit="1" customWidth="1"/>
    <col min="12" max="12" width="9.140625" style="67" bestFit="1" customWidth="1"/>
    <col min="13" max="13" width="6.85546875" style="67" bestFit="1" customWidth="1"/>
    <col min="14" max="16384" width="11.42578125" style="67"/>
  </cols>
  <sheetData>
    <row r="1" spans="1:13" ht="18" customHeight="1" x14ac:dyDescent="0.2">
      <c r="A1" s="94" t="s">
        <v>347</v>
      </c>
      <c r="B1" s="94"/>
      <c r="C1" s="94"/>
      <c r="D1" s="94"/>
      <c r="E1" s="94"/>
      <c r="F1" s="94"/>
      <c r="G1" s="94"/>
      <c r="H1" s="94"/>
      <c r="I1" s="95"/>
      <c r="J1" s="95"/>
      <c r="K1" s="95"/>
      <c r="L1" s="95"/>
      <c r="M1" s="95"/>
    </row>
    <row r="2" spans="1:13" ht="15.95" customHeight="1" x14ac:dyDescent="0.2">
      <c r="A2" s="87"/>
      <c r="B2" s="87"/>
      <c r="C2" s="87"/>
      <c r="D2" s="87"/>
      <c r="E2" s="87"/>
      <c r="F2" s="87"/>
      <c r="G2" s="87"/>
      <c r="H2" s="87"/>
      <c r="I2" s="88"/>
      <c r="J2" s="88"/>
      <c r="K2" s="88"/>
      <c r="L2" s="88"/>
      <c r="M2" s="88"/>
    </row>
    <row r="3" spans="1:13" ht="15.95" customHeight="1" x14ac:dyDescent="0.2">
      <c r="A3" s="25" t="s">
        <v>371</v>
      </c>
      <c r="B3" s="63"/>
      <c r="C3" s="88"/>
      <c r="D3" s="88"/>
      <c r="E3" s="88"/>
      <c r="F3" s="88"/>
      <c r="G3" s="88"/>
      <c r="H3" s="88"/>
      <c r="I3" s="88"/>
      <c r="J3" s="88"/>
      <c r="K3" s="88"/>
      <c r="L3" s="88"/>
      <c r="M3" s="88"/>
    </row>
    <row r="4" spans="1:13" ht="15.95" customHeight="1" x14ac:dyDescent="0.2">
      <c r="A4" s="88"/>
      <c r="B4" s="88"/>
      <c r="C4" s="88"/>
      <c r="D4" s="88"/>
      <c r="E4" s="88"/>
      <c r="F4" s="88"/>
      <c r="G4" s="88"/>
      <c r="H4" s="88"/>
      <c r="I4" s="88"/>
      <c r="J4" s="88"/>
      <c r="K4" s="88"/>
      <c r="L4" s="88"/>
      <c r="M4" s="88"/>
    </row>
    <row r="5" spans="1:13" ht="15.95" customHeight="1" x14ac:dyDescent="0.2">
      <c r="A5" s="67" t="s">
        <v>274</v>
      </c>
      <c r="B5" s="89"/>
      <c r="C5" s="89"/>
      <c r="D5" s="89"/>
      <c r="E5" s="89"/>
      <c r="F5" s="89"/>
      <c r="G5" s="89"/>
      <c r="H5" s="89"/>
      <c r="I5" s="89"/>
      <c r="J5" s="89"/>
      <c r="K5" s="89"/>
    </row>
    <row r="6" spans="1:13" ht="15.95" customHeight="1" x14ac:dyDescent="0.2">
      <c r="A6" s="90"/>
      <c r="B6" s="89"/>
      <c r="C6" s="89"/>
      <c r="D6" s="89"/>
      <c r="E6" s="89"/>
      <c r="F6" s="89"/>
      <c r="G6" s="89"/>
      <c r="H6" s="89"/>
      <c r="I6" s="89"/>
      <c r="J6" s="89"/>
      <c r="K6" s="89"/>
      <c r="L6" s="91"/>
      <c r="M6" s="91"/>
    </row>
    <row r="7" spans="1:13" ht="15.95" customHeight="1" x14ac:dyDescent="0.2">
      <c r="A7" s="90"/>
      <c r="B7" s="92" t="s">
        <v>0</v>
      </c>
      <c r="C7" s="96" t="s">
        <v>141</v>
      </c>
      <c r="D7" s="96"/>
      <c r="E7" s="96" t="s">
        <v>55</v>
      </c>
      <c r="F7" s="96"/>
      <c r="G7" s="96"/>
      <c r="H7" s="96"/>
      <c r="I7" s="96"/>
      <c r="J7" s="96" t="s">
        <v>56</v>
      </c>
      <c r="K7" s="96"/>
      <c r="L7" s="96"/>
      <c r="M7" s="96"/>
    </row>
    <row r="8" spans="1:13" ht="15.95" customHeight="1" x14ac:dyDescent="0.2">
      <c r="A8" s="92" t="s">
        <v>235</v>
      </c>
      <c r="B8" s="93"/>
      <c r="C8" s="92" t="s">
        <v>165</v>
      </c>
      <c r="D8" s="92" t="s">
        <v>140</v>
      </c>
      <c r="E8" s="92" t="s">
        <v>143</v>
      </c>
      <c r="F8" s="92" t="s">
        <v>57</v>
      </c>
      <c r="G8" s="92" t="s">
        <v>169</v>
      </c>
      <c r="H8" s="92" t="s">
        <v>129</v>
      </c>
      <c r="I8" s="92" t="s">
        <v>58</v>
      </c>
      <c r="J8" s="92" t="s">
        <v>170</v>
      </c>
      <c r="K8" s="92" t="s">
        <v>57</v>
      </c>
      <c r="L8" s="92" t="s">
        <v>58</v>
      </c>
      <c r="M8" s="92" t="s">
        <v>59</v>
      </c>
    </row>
    <row r="9" spans="1:13" ht="15.95" customHeight="1" x14ac:dyDescent="0.2">
      <c r="A9" s="62">
        <v>2013</v>
      </c>
      <c r="B9" s="38">
        <v>109</v>
      </c>
      <c r="C9" s="24">
        <v>0</v>
      </c>
      <c r="D9" s="24">
        <v>10</v>
      </c>
      <c r="E9" s="24">
        <v>27</v>
      </c>
      <c r="F9" s="24">
        <v>9</v>
      </c>
      <c r="G9" s="24">
        <v>13</v>
      </c>
      <c r="H9" s="24">
        <v>15</v>
      </c>
      <c r="I9" s="24">
        <v>1</v>
      </c>
      <c r="J9" s="24">
        <v>5</v>
      </c>
      <c r="K9" s="24">
        <v>1</v>
      </c>
      <c r="L9" s="24">
        <v>3</v>
      </c>
      <c r="M9" s="24">
        <v>25</v>
      </c>
    </row>
    <row r="10" spans="1:13" ht="15.95" customHeight="1" x14ac:dyDescent="0.2">
      <c r="A10" s="62">
        <v>2016</v>
      </c>
      <c r="B10" s="38">
        <v>102</v>
      </c>
      <c r="C10" s="24">
        <v>2</v>
      </c>
      <c r="D10" s="24">
        <v>8</v>
      </c>
      <c r="E10" s="24">
        <v>26</v>
      </c>
      <c r="F10" s="24">
        <v>7</v>
      </c>
      <c r="G10" s="24">
        <v>9</v>
      </c>
      <c r="H10" s="24">
        <v>13</v>
      </c>
      <c r="I10" s="24">
        <v>1</v>
      </c>
      <c r="J10" s="24">
        <v>5</v>
      </c>
      <c r="K10" s="24">
        <v>2</v>
      </c>
      <c r="L10" s="24">
        <v>4</v>
      </c>
      <c r="M10" s="24">
        <v>25</v>
      </c>
    </row>
    <row r="11" spans="1:13" ht="15.95" customHeight="1" x14ac:dyDescent="0.2">
      <c r="A11" s="62">
        <v>2020</v>
      </c>
      <c r="B11" s="38">
        <v>95</v>
      </c>
      <c r="C11" s="24">
        <v>1</v>
      </c>
      <c r="D11" s="24">
        <v>11</v>
      </c>
      <c r="E11" s="24">
        <v>23</v>
      </c>
      <c r="F11" s="24">
        <v>6</v>
      </c>
      <c r="G11" s="24">
        <v>8</v>
      </c>
      <c r="H11" s="24">
        <v>9</v>
      </c>
      <c r="I11" s="24">
        <v>1</v>
      </c>
      <c r="J11" s="24">
        <v>5</v>
      </c>
      <c r="K11" s="24">
        <v>2</v>
      </c>
      <c r="L11" s="24">
        <v>5</v>
      </c>
      <c r="M11" s="24">
        <v>24</v>
      </c>
    </row>
    <row r="12" spans="1:13" ht="15.95" customHeight="1" x14ac:dyDescent="0.2">
      <c r="A12" s="62">
        <v>2023</v>
      </c>
      <c r="B12" s="38">
        <v>97</v>
      </c>
      <c r="C12" s="24">
        <v>0</v>
      </c>
      <c r="D12" s="24">
        <v>12</v>
      </c>
      <c r="E12" s="24">
        <v>24</v>
      </c>
      <c r="F12" s="24">
        <v>7</v>
      </c>
      <c r="G12" s="24">
        <v>8</v>
      </c>
      <c r="H12" s="24">
        <v>11</v>
      </c>
      <c r="I12" s="24">
        <v>1</v>
      </c>
      <c r="J12" s="24">
        <v>3</v>
      </c>
      <c r="K12" s="24">
        <v>2</v>
      </c>
      <c r="L12" s="24">
        <v>4</v>
      </c>
      <c r="M12" s="24">
        <v>25</v>
      </c>
    </row>
    <row r="13" spans="1:13" ht="15.95" customHeight="1" x14ac:dyDescent="0.2">
      <c r="A13" s="62"/>
      <c r="B13" s="24"/>
      <c r="C13" s="24"/>
      <c r="D13" s="24"/>
      <c r="E13" s="24"/>
      <c r="F13" s="24"/>
      <c r="G13" s="24"/>
      <c r="H13" s="24"/>
      <c r="I13" s="24"/>
      <c r="J13" s="24"/>
      <c r="K13" s="24"/>
      <c r="L13" s="24"/>
      <c r="M13" s="24"/>
    </row>
    <row r="14" spans="1:13" ht="15.95" customHeight="1" x14ac:dyDescent="0.2">
      <c r="A14" s="25" t="s">
        <v>372</v>
      </c>
      <c r="D14" s="24"/>
      <c r="E14" s="24"/>
      <c r="F14" s="24"/>
      <c r="G14" s="24"/>
      <c r="H14" s="24"/>
      <c r="I14" s="24"/>
      <c r="J14" s="24"/>
      <c r="K14" s="24"/>
      <c r="L14" s="24"/>
      <c r="M14" s="24"/>
    </row>
    <row r="15" spans="1:13" ht="15.95" customHeight="1" x14ac:dyDescent="0.2">
      <c r="A15" s="34"/>
      <c r="B15" s="34"/>
      <c r="C15" s="34"/>
      <c r="D15" s="34"/>
      <c r="E15" s="34"/>
      <c r="F15" s="34"/>
      <c r="G15" s="34"/>
      <c r="H15" s="34"/>
      <c r="I15" s="34"/>
      <c r="J15" s="34"/>
      <c r="K15" s="34"/>
      <c r="L15" s="34"/>
      <c r="M15" s="34"/>
    </row>
    <row r="16" spans="1:13" ht="15.95" customHeight="1" x14ac:dyDescent="0.2">
      <c r="A16" s="25"/>
    </row>
  </sheetData>
  <hyperlinks>
    <hyperlink ref="A3" location="Inhalt!A1" display="&lt;&lt;&lt; Inhalt" xr:uid="{17528727-E0D8-445E-8417-88155A6750C1}"/>
    <hyperlink ref="A14" location="Metadaten!A1" display="&lt;&lt;&lt; Metadaten" xr:uid="{BCAA5356-9445-471E-848B-5AFB6ACA70B1}"/>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4 Zeitreihen</oddHeader>
    <oddFooter>&amp;L&amp;"Times New Roman,Standard"&amp;4&amp;Z&amp;F &amp;A&amp;C&amp;"Times New Roman,Standard"&amp;P/&amp;N&amp;R&amp;"Times New Roman,Standard"&amp;D</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M28"/>
  <sheetViews>
    <sheetView zoomScaleNormal="100" workbookViewId="0"/>
  </sheetViews>
  <sheetFormatPr baseColWidth="10" defaultColWidth="11.42578125" defaultRowHeight="15.95" customHeight="1" x14ac:dyDescent="0.2"/>
  <cols>
    <col min="1" max="1" width="6.140625" style="67" customWidth="1"/>
    <col min="2" max="10" width="7.28515625" style="67" customWidth="1"/>
    <col min="11" max="11" width="10.5703125" style="67" bestFit="1" customWidth="1"/>
    <col min="12" max="12" width="9.140625" style="67" bestFit="1" customWidth="1"/>
    <col min="13" max="13" width="6.85546875" style="67" bestFit="1" customWidth="1"/>
    <col min="14" max="16384" width="11.42578125" style="67"/>
  </cols>
  <sheetData>
    <row r="1" spans="1:13" ht="18" customHeight="1" x14ac:dyDescent="0.2">
      <c r="A1" s="94" t="s">
        <v>275</v>
      </c>
      <c r="B1" s="94"/>
      <c r="C1" s="94"/>
      <c r="D1" s="94"/>
      <c r="E1" s="94"/>
      <c r="F1" s="94"/>
      <c r="G1" s="94"/>
      <c r="H1" s="94"/>
      <c r="I1" s="95"/>
      <c r="J1" s="95"/>
      <c r="K1" s="95"/>
      <c r="L1" s="95"/>
      <c r="M1" s="95"/>
    </row>
    <row r="2" spans="1:13" ht="15.95" customHeight="1" x14ac:dyDescent="0.2">
      <c r="A2" s="87"/>
      <c r="B2" s="87"/>
      <c r="C2" s="87"/>
      <c r="D2" s="87"/>
      <c r="E2" s="87"/>
      <c r="F2" s="87"/>
      <c r="G2" s="87"/>
      <c r="H2" s="87"/>
      <c r="I2" s="88"/>
      <c r="J2" s="88"/>
      <c r="K2" s="88"/>
      <c r="L2" s="88"/>
      <c r="M2" s="88"/>
    </row>
    <row r="3" spans="1:13" ht="15.95" customHeight="1" x14ac:dyDescent="0.2">
      <c r="A3" s="25" t="s">
        <v>371</v>
      </c>
      <c r="B3" s="63"/>
      <c r="C3" s="88"/>
      <c r="D3" s="88"/>
      <c r="E3" s="88"/>
      <c r="F3" s="88"/>
      <c r="G3" s="88"/>
      <c r="H3" s="88"/>
      <c r="I3" s="88"/>
      <c r="J3" s="88"/>
      <c r="K3" s="88"/>
      <c r="L3" s="88"/>
      <c r="M3" s="88"/>
    </row>
    <row r="4" spans="1:13" ht="15.95" customHeight="1" x14ac:dyDescent="0.2">
      <c r="A4" s="25"/>
      <c r="B4" s="63"/>
      <c r="C4" s="88"/>
      <c r="D4" s="88"/>
      <c r="E4" s="88"/>
      <c r="F4" s="88"/>
      <c r="G4" s="88"/>
      <c r="H4" s="88"/>
      <c r="I4" s="88"/>
      <c r="J4" s="88"/>
      <c r="K4" s="88"/>
      <c r="L4" s="88"/>
      <c r="M4" s="88"/>
    </row>
    <row r="5" spans="1:13" ht="15.95" customHeight="1" x14ac:dyDescent="0.2">
      <c r="A5" s="97" t="s">
        <v>276</v>
      </c>
      <c r="B5" s="88"/>
      <c r="C5" s="88"/>
      <c r="D5" s="88"/>
      <c r="E5" s="88"/>
      <c r="F5" s="88"/>
      <c r="G5" s="88"/>
      <c r="H5" s="88"/>
      <c r="J5" s="88"/>
      <c r="K5" s="88"/>
      <c r="L5" s="88"/>
      <c r="M5" s="88"/>
    </row>
    <row r="6" spans="1:13" ht="15.95" customHeight="1" x14ac:dyDescent="0.2">
      <c r="B6" s="89"/>
      <c r="C6" s="89"/>
      <c r="D6" s="89"/>
      <c r="E6" s="89"/>
      <c r="F6" s="89"/>
      <c r="G6" s="89"/>
      <c r="H6" s="89"/>
      <c r="I6" s="89"/>
      <c r="J6" s="89"/>
      <c r="K6" s="89"/>
    </row>
    <row r="7" spans="1:13" ht="15.95" customHeight="1" x14ac:dyDescent="0.2">
      <c r="A7" s="90"/>
      <c r="B7" s="96" t="s">
        <v>60</v>
      </c>
      <c r="C7" s="96"/>
      <c r="D7" s="96"/>
      <c r="E7" s="96" t="s">
        <v>61</v>
      </c>
      <c r="F7" s="96"/>
      <c r="G7" s="96"/>
      <c r="H7" s="96"/>
      <c r="I7" s="96"/>
      <c r="J7" s="96"/>
      <c r="K7" s="89"/>
      <c r="L7" s="91"/>
      <c r="M7" s="91"/>
    </row>
    <row r="8" spans="1:13" ht="15.95" customHeight="1" x14ac:dyDescent="0.2">
      <c r="A8" s="90"/>
      <c r="B8" s="92"/>
      <c r="C8" s="96"/>
      <c r="D8" s="96"/>
      <c r="E8" s="96" t="s">
        <v>62</v>
      </c>
      <c r="F8" s="96"/>
      <c r="G8" s="96" t="s">
        <v>63</v>
      </c>
      <c r="H8" s="96"/>
      <c r="I8" s="96" t="s">
        <v>64</v>
      </c>
      <c r="J8" s="96"/>
      <c r="K8" s="95"/>
      <c r="L8" s="95"/>
      <c r="M8" s="95"/>
    </row>
    <row r="9" spans="1:13" ht="15.95" customHeight="1" x14ac:dyDescent="0.2">
      <c r="A9" s="92" t="s">
        <v>235</v>
      </c>
      <c r="B9" s="92" t="s">
        <v>0</v>
      </c>
      <c r="C9" s="92" t="s">
        <v>66</v>
      </c>
      <c r="D9" s="92" t="s">
        <v>65</v>
      </c>
      <c r="E9" s="92" t="s">
        <v>66</v>
      </c>
      <c r="F9" s="92" t="s">
        <v>65</v>
      </c>
      <c r="G9" s="92" t="s">
        <v>66</v>
      </c>
      <c r="H9" s="92" t="s">
        <v>65</v>
      </c>
      <c r="I9" s="92" t="s">
        <v>66</v>
      </c>
      <c r="J9" s="92" t="s">
        <v>65</v>
      </c>
      <c r="K9" s="88"/>
      <c r="L9" s="88"/>
      <c r="M9" s="88"/>
    </row>
    <row r="10" spans="1:13" ht="15.95" customHeight="1" x14ac:dyDescent="0.2">
      <c r="A10" s="62">
        <v>1995</v>
      </c>
      <c r="B10" s="38">
        <v>724</v>
      </c>
      <c r="C10" s="24">
        <v>245</v>
      </c>
      <c r="D10" s="24">
        <v>479</v>
      </c>
      <c r="E10" s="24">
        <v>41</v>
      </c>
      <c r="F10" s="24">
        <v>214</v>
      </c>
      <c r="G10" s="24">
        <v>34</v>
      </c>
      <c r="H10" s="24">
        <v>49</v>
      </c>
      <c r="I10" s="24">
        <v>170</v>
      </c>
      <c r="J10" s="24">
        <v>216</v>
      </c>
      <c r="K10" s="24"/>
      <c r="L10" s="24"/>
      <c r="M10" s="24"/>
    </row>
    <row r="11" spans="1:13" ht="15.95" customHeight="1" x14ac:dyDescent="0.2">
      <c r="A11" s="62">
        <v>2000</v>
      </c>
      <c r="B11" s="38">
        <v>567</v>
      </c>
      <c r="C11" s="24">
        <v>144</v>
      </c>
      <c r="D11" s="24">
        <v>423</v>
      </c>
      <c r="E11" s="24">
        <v>25</v>
      </c>
      <c r="F11" s="24">
        <v>223</v>
      </c>
      <c r="G11" s="24">
        <v>33</v>
      </c>
      <c r="H11" s="24">
        <v>48</v>
      </c>
      <c r="I11" s="24">
        <v>86</v>
      </c>
      <c r="J11" s="24">
        <v>152</v>
      </c>
      <c r="K11" s="24"/>
      <c r="L11" s="24"/>
      <c r="M11" s="24"/>
    </row>
    <row r="12" spans="1:13" ht="15.95" customHeight="1" x14ac:dyDescent="0.2">
      <c r="A12" s="62">
        <v>2005</v>
      </c>
      <c r="B12" s="38">
        <v>388</v>
      </c>
      <c r="C12" s="24">
        <v>107</v>
      </c>
      <c r="D12" s="24">
        <v>281</v>
      </c>
      <c r="E12" s="24">
        <v>23</v>
      </c>
      <c r="F12" s="24">
        <v>161</v>
      </c>
      <c r="G12" s="24">
        <v>29</v>
      </c>
      <c r="H12" s="24">
        <v>35</v>
      </c>
      <c r="I12" s="24">
        <v>55</v>
      </c>
      <c r="J12" s="24">
        <v>85</v>
      </c>
      <c r="K12" s="24"/>
      <c r="L12" s="24"/>
      <c r="M12" s="24"/>
    </row>
    <row r="13" spans="1:13" ht="15.95" customHeight="1" x14ac:dyDescent="0.2">
      <c r="A13" s="62">
        <v>2007</v>
      </c>
      <c r="B13" s="38">
        <v>377</v>
      </c>
      <c r="C13" s="24">
        <v>102</v>
      </c>
      <c r="D13" s="24">
        <v>275</v>
      </c>
      <c r="E13" s="24">
        <v>37</v>
      </c>
      <c r="F13" s="24">
        <v>149</v>
      </c>
      <c r="G13" s="24">
        <v>29</v>
      </c>
      <c r="H13" s="24">
        <v>60</v>
      </c>
      <c r="I13" s="24">
        <v>36</v>
      </c>
      <c r="J13" s="24">
        <v>66</v>
      </c>
      <c r="K13" s="24"/>
      <c r="L13" s="24"/>
      <c r="M13" s="24"/>
    </row>
    <row r="14" spans="1:13" ht="15.95" customHeight="1" x14ac:dyDescent="0.2">
      <c r="A14" s="62">
        <v>2009</v>
      </c>
      <c r="B14" s="38">
        <v>377</v>
      </c>
      <c r="C14" s="24">
        <v>102</v>
      </c>
      <c r="D14" s="24">
        <v>275</v>
      </c>
      <c r="E14" s="24">
        <v>47</v>
      </c>
      <c r="F14" s="24">
        <v>158</v>
      </c>
      <c r="G14" s="24">
        <v>20</v>
      </c>
      <c r="H14" s="24">
        <v>43</v>
      </c>
      <c r="I14" s="24">
        <v>35</v>
      </c>
      <c r="J14" s="24">
        <v>74</v>
      </c>
      <c r="K14" s="24"/>
      <c r="L14" s="24"/>
      <c r="M14" s="24"/>
    </row>
    <row r="15" spans="1:13" ht="15.95" customHeight="1" x14ac:dyDescent="0.2">
      <c r="A15" s="62">
        <v>2010</v>
      </c>
      <c r="B15" s="38">
        <v>337</v>
      </c>
      <c r="C15" s="24">
        <v>90</v>
      </c>
      <c r="D15" s="24">
        <v>247</v>
      </c>
      <c r="E15" s="24">
        <v>46</v>
      </c>
      <c r="F15" s="24">
        <v>162</v>
      </c>
      <c r="G15" s="24">
        <v>22</v>
      </c>
      <c r="H15" s="24">
        <v>29</v>
      </c>
      <c r="I15" s="24">
        <v>22</v>
      </c>
      <c r="J15" s="24">
        <v>56</v>
      </c>
      <c r="K15" s="24"/>
      <c r="L15" s="24"/>
      <c r="M15" s="24"/>
    </row>
    <row r="16" spans="1:13" ht="15.95" customHeight="1" x14ac:dyDescent="0.2">
      <c r="A16" s="62">
        <v>2013</v>
      </c>
      <c r="B16" s="38">
        <v>340</v>
      </c>
      <c r="C16" s="24">
        <v>93</v>
      </c>
      <c r="D16" s="24">
        <v>247</v>
      </c>
      <c r="E16" s="24">
        <v>34</v>
      </c>
      <c r="F16" s="24">
        <v>157</v>
      </c>
      <c r="G16" s="24">
        <v>24</v>
      </c>
      <c r="H16" s="24">
        <v>27</v>
      </c>
      <c r="I16" s="24">
        <v>35</v>
      </c>
      <c r="J16" s="24">
        <v>63</v>
      </c>
      <c r="K16" s="24"/>
      <c r="L16" s="24"/>
      <c r="M16" s="24"/>
    </row>
    <row r="17" spans="1:13" ht="15.95" customHeight="1" x14ac:dyDescent="0.2">
      <c r="A17" s="62">
        <v>2016</v>
      </c>
      <c r="B17" s="38">
        <v>319</v>
      </c>
      <c r="C17" s="24">
        <v>86</v>
      </c>
      <c r="D17" s="24">
        <v>233</v>
      </c>
      <c r="E17" s="24">
        <v>27</v>
      </c>
      <c r="F17" s="24">
        <v>157</v>
      </c>
      <c r="G17" s="24">
        <v>24</v>
      </c>
      <c r="H17" s="24">
        <v>26</v>
      </c>
      <c r="I17" s="24">
        <v>35</v>
      </c>
      <c r="J17" s="24">
        <v>50</v>
      </c>
      <c r="K17" s="24"/>
      <c r="L17" s="24"/>
      <c r="M17" s="24"/>
    </row>
    <row r="18" spans="1:13" ht="15.95" customHeight="1" x14ac:dyDescent="0.2">
      <c r="A18" s="62">
        <v>2020</v>
      </c>
      <c r="B18" s="38">
        <v>306</v>
      </c>
      <c r="C18" s="24">
        <v>83</v>
      </c>
      <c r="D18" s="24">
        <v>223</v>
      </c>
      <c r="E18" s="24">
        <v>33</v>
      </c>
      <c r="F18" s="24">
        <v>156</v>
      </c>
      <c r="G18" s="24">
        <v>18</v>
      </c>
      <c r="H18" s="24">
        <v>28</v>
      </c>
      <c r="I18" s="24">
        <v>32</v>
      </c>
      <c r="J18" s="24">
        <v>39</v>
      </c>
      <c r="K18" s="24"/>
      <c r="L18" s="24"/>
      <c r="M18" s="24"/>
    </row>
    <row r="19" spans="1:13" ht="15.95" customHeight="1" x14ac:dyDescent="0.2">
      <c r="A19" s="62">
        <v>2023</v>
      </c>
      <c r="B19" s="38">
        <v>322</v>
      </c>
      <c r="C19" s="24">
        <v>91</v>
      </c>
      <c r="D19" s="24">
        <v>231</v>
      </c>
      <c r="E19" s="24">
        <v>39</v>
      </c>
      <c r="F19" s="24">
        <v>168</v>
      </c>
      <c r="G19" s="24">
        <v>17</v>
      </c>
      <c r="H19" s="24">
        <v>24</v>
      </c>
      <c r="I19" s="24">
        <v>35</v>
      </c>
      <c r="J19" s="24">
        <v>39</v>
      </c>
      <c r="K19" s="24"/>
      <c r="L19" s="24"/>
      <c r="M19" s="24"/>
    </row>
    <row r="21" spans="1:13" ht="15.95" customHeight="1" x14ac:dyDescent="0.2">
      <c r="A21" s="25" t="s">
        <v>372</v>
      </c>
    </row>
    <row r="23" spans="1:13" s="58" customFormat="1" ht="15.95" customHeight="1" x14ac:dyDescent="0.2">
      <c r="A23" s="58" t="s">
        <v>157</v>
      </c>
    </row>
    <row r="24" spans="1:13" ht="15.95" customHeight="1" x14ac:dyDescent="0.2">
      <c r="A24" s="67" t="s">
        <v>238</v>
      </c>
    </row>
    <row r="25" spans="1:13" ht="15.95" customHeight="1" x14ac:dyDescent="0.2">
      <c r="A25" s="67" t="s">
        <v>239</v>
      </c>
    </row>
    <row r="26" spans="1:13" ht="15.95" customHeight="1" x14ac:dyDescent="0.2">
      <c r="A26" s="67" t="s">
        <v>240</v>
      </c>
    </row>
    <row r="27" spans="1:13" ht="15.95" customHeight="1" x14ac:dyDescent="0.2">
      <c r="A27" s="67" t="s">
        <v>241</v>
      </c>
    </row>
    <row r="28" spans="1:13" ht="15.95" customHeight="1" x14ac:dyDescent="0.2">
      <c r="A28" s="67" t="s">
        <v>242</v>
      </c>
    </row>
  </sheetData>
  <hyperlinks>
    <hyperlink ref="A3" location="Inhalt!A1" display="&lt;&lt;&lt; Inhalt" xr:uid="{BB101C1A-DC5B-4AB0-8171-1A163BBD2ACE}"/>
    <hyperlink ref="A21" location="Metadaten!A1" display="&lt;&lt;&lt; Metadaten" xr:uid="{E3B8D0B4-15C4-4E32-957F-CE7B80A03019}"/>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4 Zeitreihen</oddHeader>
    <oddFooter>&amp;L&amp;"Times New Roman,Standard"&amp;4&amp;Z&amp;F &amp;A&amp;C&amp;"Times New Roman,Standard"&amp;P/&amp;N&amp;R&amp;"Times New Roman,Standard"&amp;D</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M35"/>
  <sheetViews>
    <sheetView zoomScaleNormal="100" workbookViewId="0"/>
  </sheetViews>
  <sheetFormatPr baseColWidth="10" defaultColWidth="11.42578125" defaultRowHeight="15.95" customHeight="1" x14ac:dyDescent="0.2"/>
  <cols>
    <col min="1" max="1" width="6.140625" style="67" customWidth="1"/>
    <col min="2" max="10" width="7.140625" style="67" customWidth="1"/>
    <col min="11" max="11" width="10.5703125" style="67" bestFit="1" customWidth="1"/>
    <col min="12" max="12" width="9.140625" style="67" bestFit="1" customWidth="1"/>
    <col min="13" max="13" width="6.85546875" style="67" bestFit="1" customWidth="1"/>
    <col min="14" max="16384" width="11.42578125" style="67"/>
  </cols>
  <sheetData>
    <row r="1" spans="1:13" ht="18" customHeight="1" x14ac:dyDescent="0.2">
      <c r="A1" s="94" t="s">
        <v>277</v>
      </c>
      <c r="B1" s="94"/>
      <c r="C1" s="94"/>
      <c r="D1" s="94"/>
      <c r="E1" s="94"/>
      <c r="F1" s="94"/>
      <c r="G1" s="94"/>
      <c r="H1" s="94"/>
      <c r="I1" s="95"/>
      <c r="J1" s="95"/>
      <c r="K1" s="95"/>
      <c r="L1" s="95"/>
      <c r="M1" s="95"/>
    </row>
    <row r="2" spans="1:13" ht="15.95" customHeight="1" x14ac:dyDescent="0.2">
      <c r="A2" s="87"/>
      <c r="B2" s="87"/>
      <c r="C2" s="87"/>
      <c r="D2" s="87"/>
      <c r="E2" s="87"/>
      <c r="F2" s="87"/>
      <c r="G2" s="87"/>
      <c r="H2" s="87"/>
      <c r="I2" s="88"/>
      <c r="J2" s="88"/>
      <c r="K2" s="88"/>
      <c r="L2" s="88"/>
      <c r="M2" s="88"/>
    </row>
    <row r="3" spans="1:13" ht="15.95" customHeight="1" x14ac:dyDescent="0.2">
      <c r="A3" s="25" t="s">
        <v>371</v>
      </c>
      <c r="B3" s="63"/>
      <c r="C3" s="88"/>
      <c r="D3" s="88"/>
      <c r="E3" s="88"/>
      <c r="F3" s="88"/>
      <c r="G3" s="88"/>
      <c r="H3" s="88"/>
      <c r="I3" s="88"/>
      <c r="J3" s="88"/>
      <c r="K3" s="88"/>
      <c r="L3" s="88"/>
      <c r="M3" s="88"/>
    </row>
    <row r="4" spans="1:13" ht="15.95" customHeight="1" x14ac:dyDescent="0.2">
      <c r="A4" s="88"/>
      <c r="B4" s="88"/>
      <c r="C4" s="88"/>
      <c r="D4" s="88"/>
      <c r="E4" s="88"/>
      <c r="F4" s="88"/>
      <c r="G4" s="88"/>
      <c r="H4" s="88"/>
      <c r="I4" s="88"/>
      <c r="J4" s="88"/>
      <c r="K4" s="88"/>
      <c r="L4" s="88"/>
      <c r="M4" s="88"/>
    </row>
    <row r="5" spans="1:13" ht="15.95" customHeight="1" x14ac:dyDescent="0.2">
      <c r="A5" s="89" t="s">
        <v>278</v>
      </c>
      <c r="B5" s="89"/>
      <c r="C5" s="89"/>
      <c r="D5" s="89"/>
      <c r="E5" s="89"/>
      <c r="F5" s="89"/>
      <c r="G5" s="89"/>
      <c r="H5" s="89"/>
      <c r="J5" s="89"/>
      <c r="K5" s="89"/>
    </row>
    <row r="6" spans="1:13" ht="15.95" customHeight="1" x14ac:dyDescent="0.2">
      <c r="A6" s="90"/>
      <c r="B6" s="89"/>
      <c r="C6" s="89"/>
      <c r="D6" s="89"/>
      <c r="E6" s="89"/>
      <c r="F6" s="89"/>
      <c r="G6" s="89"/>
      <c r="H6" s="89"/>
      <c r="I6" s="89"/>
      <c r="J6" s="89"/>
      <c r="K6" s="89"/>
      <c r="L6" s="91"/>
      <c r="M6" s="91"/>
    </row>
    <row r="7" spans="1:13" ht="15.95" customHeight="1" x14ac:dyDescent="0.2">
      <c r="A7" s="90"/>
      <c r="B7" s="92" t="s">
        <v>60</v>
      </c>
      <c r="C7" s="96"/>
      <c r="D7" s="96"/>
      <c r="E7" s="96" t="s">
        <v>67</v>
      </c>
      <c r="F7" s="96"/>
      <c r="G7" s="96"/>
      <c r="H7" s="96" t="s">
        <v>68</v>
      </c>
      <c r="I7" s="96"/>
      <c r="J7" s="96"/>
      <c r="K7" s="95"/>
      <c r="L7" s="95"/>
      <c r="M7" s="95"/>
    </row>
    <row r="8" spans="1:13" ht="15.95" customHeight="1" x14ac:dyDescent="0.2">
      <c r="A8" s="92" t="s">
        <v>235</v>
      </c>
      <c r="B8" s="92" t="s">
        <v>0</v>
      </c>
      <c r="C8" s="92" t="s">
        <v>66</v>
      </c>
      <c r="D8" s="92" t="s">
        <v>65</v>
      </c>
      <c r="E8" s="92" t="s">
        <v>0</v>
      </c>
      <c r="F8" s="92" t="s">
        <v>66</v>
      </c>
      <c r="G8" s="92" t="s">
        <v>279</v>
      </c>
      <c r="H8" s="92" t="s">
        <v>0</v>
      </c>
      <c r="I8" s="92" t="s">
        <v>66</v>
      </c>
      <c r="J8" s="92" t="s">
        <v>279</v>
      </c>
      <c r="K8" s="88"/>
      <c r="L8" s="88"/>
      <c r="M8" s="88"/>
    </row>
    <row r="9" spans="1:13" ht="15.95" customHeight="1" x14ac:dyDescent="0.2">
      <c r="A9" s="62">
        <v>1929</v>
      </c>
      <c r="B9" s="38">
        <v>4031</v>
      </c>
      <c r="C9" s="24">
        <v>1912</v>
      </c>
      <c r="D9" s="24">
        <v>2119</v>
      </c>
      <c r="E9" s="24">
        <v>3741</v>
      </c>
      <c r="F9" s="24">
        <v>1856</v>
      </c>
      <c r="G9" s="24">
        <v>1885</v>
      </c>
      <c r="H9" s="24">
        <v>290</v>
      </c>
      <c r="I9" s="24">
        <v>56</v>
      </c>
      <c r="J9" s="24">
        <v>234</v>
      </c>
      <c r="K9" s="24"/>
      <c r="L9" s="24"/>
      <c r="M9" s="24"/>
    </row>
    <row r="10" spans="1:13" ht="15.95" customHeight="1" x14ac:dyDescent="0.2">
      <c r="A10" s="62">
        <v>1955</v>
      </c>
      <c r="B10" s="38">
        <v>3857</v>
      </c>
      <c r="C10" s="24">
        <v>1810</v>
      </c>
      <c r="D10" s="24">
        <v>2047</v>
      </c>
      <c r="E10" s="24">
        <v>3535</v>
      </c>
      <c r="F10" s="24">
        <v>1676</v>
      </c>
      <c r="G10" s="24">
        <v>1859</v>
      </c>
      <c r="H10" s="24">
        <v>322</v>
      </c>
      <c r="I10" s="24">
        <v>134</v>
      </c>
      <c r="J10" s="24">
        <v>188</v>
      </c>
      <c r="K10" s="24"/>
      <c r="L10" s="24"/>
      <c r="M10" s="24"/>
    </row>
    <row r="11" spans="1:13" ht="15.95" customHeight="1" x14ac:dyDescent="0.2">
      <c r="A11" s="62">
        <v>1965</v>
      </c>
      <c r="B11" s="38">
        <v>2123</v>
      </c>
      <c r="C11" s="24">
        <v>888</v>
      </c>
      <c r="D11" s="24">
        <v>1235</v>
      </c>
      <c r="E11" s="24">
        <v>2020</v>
      </c>
      <c r="F11" s="24">
        <v>869</v>
      </c>
      <c r="G11" s="24">
        <v>1151</v>
      </c>
      <c r="H11" s="24">
        <v>103</v>
      </c>
      <c r="I11" s="24">
        <v>19</v>
      </c>
      <c r="J11" s="24">
        <v>84</v>
      </c>
      <c r="K11" s="24"/>
      <c r="L11" s="24"/>
      <c r="M11" s="24"/>
    </row>
    <row r="12" spans="1:13" ht="15.95" customHeight="1" x14ac:dyDescent="0.2">
      <c r="A12" s="62">
        <v>1969</v>
      </c>
      <c r="B12" s="38">
        <v>1791</v>
      </c>
      <c r="C12" s="24">
        <v>773</v>
      </c>
      <c r="D12" s="24">
        <v>1018</v>
      </c>
      <c r="E12" s="24">
        <v>1722</v>
      </c>
      <c r="F12" s="24">
        <v>740</v>
      </c>
      <c r="G12" s="24">
        <v>982</v>
      </c>
      <c r="H12" s="24">
        <v>69</v>
      </c>
      <c r="I12" s="24">
        <v>33</v>
      </c>
      <c r="J12" s="24">
        <v>36</v>
      </c>
      <c r="K12" s="24"/>
      <c r="L12" s="24"/>
      <c r="M12" s="24"/>
    </row>
    <row r="13" spans="1:13" ht="15.95" customHeight="1" x14ac:dyDescent="0.2">
      <c r="A13" s="62">
        <v>1975</v>
      </c>
      <c r="B13" s="38">
        <v>1439</v>
      </c>
      <c r="C13" s="24">
        <v>593</v>
      </c>
      <c r="D13" s="24">
        <v>846</v>
      </c>
      <c r="E13" s="24">
        <v>1361</v>
      </c>
      <c r="F13" s="24">
        <v>572</v>
      </c>
      <c r="G13" s="24">
        <v>789</v>
      </c>
      <c r="H13" s="24">
        <v>78</v>
      </c>
      <c r="I13" s="24">
        <v>21</v>
      </c>
      <c r="J13" s="24">
        <v>57</v>
      </c>
      <c r="K13" s="24"/>
      <c r="L13" s="24"/>
      <c r="M13" s="24"/>
    </row>
    <row r="14" spans="1:13" ht="15.95" customHeight="1" x14ac:dyDescent="0.2">
      <c r="A14" s="62">
        <v>1980</v>
      </c>
      <c r="B14" s="38">
        <v>1080</v>
      </c>
      <c r="C14" s="24">
        <v>385</v>
      </c>
      <c r="D14" s="24">
        <v>695</v>
      </c>
      <c r="E14" s="24">
        <v>1011</v>
      </c>
      <c r="F14" s="24">
        <v>380</v>
      </c>
      <c r="G14" s="24">
        <v>631</v>
      </c>
      <c r="H14" s="24">
        <v>69</v>
      </c>
      <c r="I14" s="24">
        <v>5</v>
      </c>
      <c r="J14" s="24">
        <v>64</v>
      </c>
      <c r="K14" s="24"/>
      <c r="L14" s="24"/>
      <c r="M14" s="24"/>
    </row>
    <row r="15" spans="1:13" ht="15.95" customHeight="1" x14ac:dyDescent="0.2">
      <c r="A15" s="62">
        <v>1985</v>
      </c>
      <c r="B15" s="38">
        <v>1000</v>
      </c>
      <c r="C15" s="24">
        <v>337</v>
      </c>
      <c r="D15" s="24">
        <v>663</v>
      </c>
      <c r="E15" s="24">
        <v>913</v>
      </c>
      <c r="F15" s="24">
        <v>320</v>
      </c>
      <c r="G15" s="24">
        <v>593</v>
      </c>
      <c r="H15" s="24">
        <v>87</v>
      </c>
      <c r="I15" s="24">
        <v>17</v>
      </c>
      <c r="J15" s="24">
        <v>70</v>
      </c>
      <c r="K15" s="24"/>
      <c r="L15" s="24"/>
      <c r="M15" s="24"/>
    </row>
    <row r="16" spans="1:13" ht="15.95" customHeight="1" x14ac:dyDescent="0.2">
      <c r="A16" s="62">
        <v>1990</v>
      </c>
      <c r="B16" s="38">
        <v>848</v>
      </c>
      <c r="C16" s="24">
        <v>244</v>
      </c>
      <c r="D16" s="24">
        <v>604</v>
      </c>
      <c r="E16" s="24">
        <v>772</v>
      </c>
      <c r="F16" s="24">
        <v>235</v>
      </c>
      <c r="G16" s="24">
        <v>537</v>
      </c>
      <c r="H16" s="24">
        <v>76</v>
      </c>
      <c r="I16" s="24">
        <v>9</v>
      </c>
      <c r="J16" s="24">
        <v>67</v>
      </c>
      <c r="K16" s="24"/>
      <c r="L16" s="24"/>
      <c r="M16" s="24"/>
    </row>
    <row r="17" spans="1:13" ht="15.95" customHeight="1" x14ac:dyDescent="0.2">
      <c r="A17" s="62">
        <v>1995</v>
      </c>
      <c r="B17" s="38">
        <v>724</v>
      </c>
      <c r="C17" s="24">
        <v>245</v>
      </c>
      <c r="D17" s="24">
        <v>479</v>
      </c>
      <c r="E17" s="24">
        <v>566</v>
      </c>
      <c r="F17" s="24">
        <v>197</v>
      </c>
      <c r="G17" s="24">
        <v>369</v>
      </c>
      <c r="H17" s="24">
        <v>158</v>
      </c>
      <c r="I17" s="24">
        <v>48</v>
      </c>
      <c r="J17" s="24">
        <v>110</v>
      </c>
      <c r="K17" s="24"/>
      <c r="L17" s="24"/>
      <c r="M17" s="24"/>
    </row>
    <row r="18" spans="1:13" ht="15.95" customHeight="1" x14ac:dyDescent="0.2">
      <c r="A18" s="62">
        <v>2000</v>
      </c>
      <c r="B18" s="38">
        <v>567</v>
      </c>
      <c r="C18" s="24">
        <v>144</v>
      </c>
      <c r="D18" s="24">
        <v>423</v>
      </c>
      <c r="E18" s="24">
        <v>421</v>
      </c>
      <c r="F18" s="24">
        <v>124</v>
      </c>
      <c r="G18" s="24">
        <v>297</v>
      </c>
      <c r="H18" s="24">
        <v>146</v>
      </c>
      <c r="I18" s="24">
        <v>20</v>
      </c>
      <c r="J18" s="24">
        <v>126</v>
      </c>
      <c r="K18" s="24"/>
      <c r="L18" s="24"/>
      <c r="M18" s="24"/>
    </row>
    <row r="19" spans="1:13" ht="15.95" customHeight="1" x14ac:dyDescent="0.2">
      <c r="A19" s="62">
        <v>2005</v>
      </c>
      <c r="B19" s="38">
        <v>388</v>
      </c>
      <c r="C19" s="24">
        <v>107</v>
      </c>
      <c r="D19" s="24">
        <v>281</v>
      </c>
      <c r="E19" s="24">
        <v>288</v>
      </c>
      <c r="F19" s="24">
        <v>91</v>
      </c>
      <c r="G19" s="24">
        <v>197</v>
      </c>
      <c r="H19" s="24">
        <v>100</v>
      </c>
      <c r="I19" s="24">
        <v>16</v>
      </c>
      <c r="J19" s="24">
        <v>84</v>
      </c>
      <c r="K19" s="24"/>
      <c r="L19" s="24"/>
      <c r="M19" s="24"/>
    </row>
    <row r="20" spans="1:13" ht="15.95" customHeight="1" x14ac:dyDescent="0.2">
      <c r="A20" s="62">
        <v>2007</v>
      </c>
      <c r="B20" s="38">
        <v>377</v>
      </c>
      <c r="C20" s="24">
        <v>102</v>
      </c>
      <c r="D20" s="24">
        <v>275</v>
      </c>
      <c r="E20" s="24">
        <v>273</v>
      </c>
      <c r="F20" s="24">
        <v>81</v>
      </c>
      <c r="G20" s="24">
        <v>192</v>
      </c>
      <c r="H20" s="24">
        <v>104</v>
      </c>
      <c r="I20" s="24">
        <v>21</v>
      </c>
      <c r="J20" s="24">
        <v>83</v>
      </c>
      <c r="K20" s="24"/>
      <c r="L20" s="24"/>
      <c r="M20" s="24"/>
    </row>
    <row r="21" spans="1:13" ht="15.95" customHeight="1" x14ac:dyDescent="0.2">
      <c r="A21" s="62">
        <v>2009</v>
      </c>
      <c r="B21" s="38">
        <v>377</v>
      </c>
      <c r="C21" s="24">
        <v>102</v>
      </c>
      <c r="D21" s="24">
        <v>275</v>
      </c>
      <c r="E21" s="24">
        <v>260</v>
      </c>
      <c r="F21" s="24">
        <v>71</v>
      </c>
      <c r="G21" s="24">
        <v>189</v>
      </c>
      <c r="H21" s="24">
        <v>117</v>
      </c>
      <c r="I21" s="24">
        <v>31</v>
      </c>
      <c r="J21" s="24">
        <v>86</v>
      </c>
      <c r="K21" s="24"/>
      <c r="L21" s="24"/>
      <c r="M21" s="24"/>
    </row>
    <row r="22" spans="1:13" ht="15.95" customHeight="1" x14ac:dyDescent="0.2">
      <c r="A22" s="62">
        <v>2010</v>
      </c>
      <c r="B22" s="38">
        <v>337</v>
      </c>
      <c r="C22" s="24">
        <v>90</v>
      </c>
      <c r="D22" s="24">
        <v>247</v>
      </c>
      <c r="E22" s="24">
        <v>240</v>
      </c>
      <c r="F22" s="24">
        <v>67</v>
      </c>
      <c r="G22" s="24">
        <v>173</v>
      </c>
      <c r="H22" s="24">
        <v>97</v>
      </c>
      <c r="I22" s="24">
        <v>23</v>
      </c>
      <c r="J22" s="24">
        <v>74</v>
      </c>
      <c r="K22" s="24"/>
      <c r="L22" s="24"/>
      <c r="M22" s="24"/>
    </row>
    <row r="23" spans="1:13" ht="15.95" customHeight="1" x14ac:dyDescent="0.2">
      <c r="A23" s="62">
        <v>2013</v>
      </c>
      <c r="B23" s="38">
        <v>340</v>
      </c>
      <c r="C23" s="24">
        <v>93</v>
      </c>
      <c r="D23" s="24">
        <v>247</v>
      </c>
      <c r="E23" s="24">
        <v>242</v>
      </c>
      <c r="F23" s="24">
        <v>71</v>
      </c>
      <c r="G23" s="24">
        <v>171</v>
      </c>
      <c r="H23" s="24">
        <v>98</v>
      </c>
      <c r="I23" s="24">
        <v>22</v>
      </c>
      <c r="J23" s="24">
        <v>76</v>
      </c>
      <c r="K23" s="24"/>
      <c r="L23" s="24"/>
      <c r="M23" s="24"/>
    </row>
    <row r="24" spans="1:13" ht="15.95" customHeight="1" x14ac:dyDescent="0.2">
      <c r="A24" s="62">
        <v>2016</v>
      </c>
      <c r="B24" s="38">
        <v>319</v>
      </c>
      <c r="C24" s="24">
        <v>86</v>
      </c>
      <c r="D24" s="24">
        <v>233</v>
      </c>
      <c r="E24" s="24">
        <v>218</v>
      </c>
      <c r="F24" s="24">
        <v>59</v>
      </c>
      <c r="G24" s="24">
        <v>159</v>
      </c>
      <c r="H24" s="24">
        <v>101</v>
      </c>
      <c r="I24" s="24">
        <v>27</v>
      </c>
      <c r="J24" s="24">
        <v>74</v>
      </c>
      <c r="K24" s="24"/>
      <c r="L24" s="24"/>
      <c r="M24" s="24"/>
    </row>
    <row r="25" spans="1:13" ht="15.95" customHeight="1" x14ac:dyDescent="0.2">
      <c r="A25" s="62">
        <v>2020</v>
      </c>
      <c r="B25" s="38">
        <v>306</v>
      </c>
      <c r="C25" s="24">
        <v>83</v>
      </c>
      <c r="D25" s="24">
        <v>223</v>
      </c>
      <c r="E25" s="24">
        <v>211</v>
      </c>
      <c r="F25" s="24">
        <v>61</v>
      </c>
      <c r="G25" s="24">
        <v>150</v>
      </c>
      <c r="H25" s="24">
        <v>95</v>
      </c>
      <c r="I25" s="24">
        <v>22</v>
      </c>
      <c r="J25" s="24">
        <v>73</v>
      </c>
      <c r="K25" s="24"/>
      <c r="L25" s="24"/>
      <c r="M25" s="24"/>
    </row>
    <row r="26" spans="1:13" ht="15.95" customHeight="1" x14ac:dyDescent="0.2">
      <c r="A26" s="62">
        <v>2023</v>
      </c>
      <c r="B26" s="38">
        <v>322</v>
      </c>
      <c r="C26" s="24">
        <v>91</v>
      </c>
      <c r="D26" s="24">
        <v>231</v>
      </c>
      <c r="E26" s="24">
        <v>196</v>
      </c>
      <c r="F26" s="24">
        <v>58</v>
      </c>
      <c r="G26" s="24">
        <v>138</v>
      </c>
      <c r="H26" s="24">
        <v>126</v>
      </c>
      <c r="I26" s="24">
        <v>33</v>
      </c>
      <c r="J26" s="24">
        <v>93</v>
      </c>
      <c r="K26" s="24"/>
      <c r="L26" s="24"/>
      <c r="M26" s="24"/>
    </row>
    <row r="28" spans="1:13" ht="15.95" customHeight="1" x14ac:dyDescent="0.2">
      <c r="A28" s="25" t="s">
        <v>372</v>
      </c>
    </row>
    <row r="30" spans="1:13" ht="15.95" customHeight="1" x14ac:dyDescent="0.2">
      <c r="A30" s="58" t="s">
        <v>157</v>
      </c>
    </row>
    <row r="31" spans="1:13" ht="15.95" customHeight="1" x14ac:dyDescent="0.2">
      <c r="A31" s="67" t="s">
        <v>238</v>
      </c>
    </row>
    <row r="32" spans="1:13" ht="15.95" customHeight="1" x14ac:dyDescent="0.2">
      <c r="A32" s="67" t="s">
        <v>239</v>
      </c>
    </row>
    <row r="33" spans="1:1" ht="15.95" customHeight="1" x14ac:dyDescent="0.2">
      <c r="A33" s="67" t="s">
        <v>240</v>
      </c>
    </row>
    <row r="34" spans="1:1" ht="15.95" customHeight="1" x14ac:dyDescent="0.2">
      <c r="A34" s="67" t="s">
        <v>241</v>
      </c>
    </row>
    <row r="35" spans="1:1" ht="15.95" customHeight="1" x14ac:dyDescent="0.2">
      <c r="A35" s="67" t="s">
        <v>242</v>
      </c>
    </row>
  </sheetData>
  <hyperlinks>
    <hyperlink ref="A3" location="Inhalt!A1" display="&lt;&lt;&lt; Inhalt" xr:uid="{9A8E6DBF-0FB7-4FC7-99FF-4F62E7A87511}"/>
    <hyperlink ref="A28" location="Metadaten!A1" display="&lt;&lt;&lt; Metadaten" xr:uid="{952C5C20-AA08-44F9-91E9-14840D242237}"/>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4 Zeitreihen</oddHeader>
    <oddFooter>&amp;L&amp;"Times New Roman,Standard"&amp;4&amp;Z&amp;F &amp;A&amp;C&amp;"Times New Roman,Standard"&amp;P/&amp;N&amp;R&amp;"Times New Roman,Standard"&amp;D</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M34"/>
  <sheetViews>
    <sheetView zoomScaleNormal="100" workbookViewId="0"/>
  </sheetViews>
  <sheetFormatPr baseColWidth="10" defaultColWidth="11.42578125" defaultRowHeight="15.95" customHeight="1" x14ac:dyDescent="0.2"/>
  <cols>
    <col min="1" max="1" width="6.140625" style="67" customWidth="1"/>
    <col min="2" max="10" width="7.28515625" style="67" customWidth="1"/>
    <col min="11" max="11" width="10.5703125" style="67" bestFit="1" customWidth="1"/>
    <col min="12" max="12" width="9.140625" style="67" bestFit="1" customWidth="1"/>
    <col min="13" max="13" width="6.85546875" style="67" bestFit="1" customWidth="1"/>
    <col min="14" max="16384" width="11.42578125" style="67"/>
  </cols>
  <sheetData>
    <row r="1" spans="1:13" ht="18" customHeight="1" x14ac:dyDescent="0.2">
      <c r="A1" s="94" t="s">
        <v>280</v>
      </c>
      <c r="B1" s="94"/>
      <c r="C1" s="94"/>
      <c r="D1" s="94"/>
      <c r="E1" s="94"/>
      <c r="F1" s="94"/>
      <c r="G1" s="94"/>
      <c r="H1" s="94"/>
      <c r="I1" s="95"/>
      <c r="J1" s="95"/>
      <c r="K1" s="95"/>
      <c r="L1" s="95"/>
      <c r="M1" s="95"/>
    </row>
    <row r="2" spans="1:13" ht="15.95" customHeight="1" x14ac:dyDescent="0.2">
      <c r="A2" s="87"/>
      <c r="B2" s="87"/>
      <c r="C2" s="87"/>
      <c r="D2" s="87"/>
      <c r="E2" s="87"/>
      <c r="F2" s="87"/>
      <c r="G2" s="87"/>
      <c r="H2" s="87"/>
      <c r="I2" s="88"/>
      <c r="J2" s="88"/>
      <c r="K2" s="88"/>
      <c r="L2" s="88"/>
      <c r="M2" s="88"/>
    </row>
    <row r="3" spans="1:13" ht="15.95" customHeight="1" x14ac:dyDescent="0.2">
      <c r="A3" s="25" t="s">
        <v>371</v>
      </c>
      <c r="B3" s="63"/>
      <c r="C3" s="88"/>
      <c r="D3" s="88"/>
      <c r="E3" s="88"/>
      <c r="F3" s="88"/>
      <c r="G3" s="88"/>
      <c r="H3" s="88"/>
      <c r="I3" s="88"/>
      <c r="J3" s="88"/>
      <c r="K3" s="88"/>
      <c r="L3" s="88"/>
      <c r="M3" s="88"/>
    </row>
    <row r="4" spans="1:13" ht="15.95" customHeight="1" x14ac:dyDescent="0.2">
      <c r="A4" s="25"/>
      <c r="B4" s="63"/>
      <c r="C4" s="88"/>
      <c r="D4" s="88"/>
      <c r="E4" s="88"/>
      <c r="F4" s="88"/>
      <c r="G4" s="88"/>
      <c r="H4" s="88"/>
      <c r="I4" s="88"/>
      <c r="J4" s="88"/>
      <c r="K4" s="88"/>
      <c r="L4" s="88"/>
      <c r="M4" s="88"/>
    </row>
    <row r="5" spans="1:13" ht="15.95" customHeight="1" x14ac:dyDescent="0.2">
      <c r="A5" s="67" t="s">
        <v>281</v>
      </c>
      <c r="B5" s="88"/>
      <c r="C5" s="88"/>
      <c r="D5" s="88"/>
      <c r="E5" s="88"/>
      <c r="F5" s="88"/>
      <c r="G5" s="88"/>
      <c r="H5" s="88"/>
      <c r="J5" s="88"/>
      <c r="K5" s="88"/>
      <c r="L5" s="88"/>
      <c r="M5" s="88"/>
    </row>
    <row r="6" spans="1:13" ht="15.95" customHeight="1" x14ac:dyDescent="0.2">
      <c r="B6" s="89"/>
      <c r="C6" s="89"/>
      <c r="D6" s="89"/>
      <c r="E6" s="89"/>
      <c r="F6" s="89"/>
      <c r="G6" s="89"/>
      <c r="H6" s="89"/>
      <c r="I6" s="89"/>
      <c r="J6" s="89"/>
      <c r="K6" s="89"/>
    </row>
    <row r="7" spans="1:13" ht="15.95" customHeight="1" x14ac:dyDescent="0.2">
      <c r="A7" s="90"/>
      <c r="B7" s="96" t="s">
        <v>32</v>
      </c>
      <c r="C7" s="96"/>
      <c r="D7" s="96"/>
      <c r="E7" s="96" t="s">
        <v>173</v>
      </c>
      <c r="F7" s="96"/>
      <c r="G7" s="96"/>
      <c r="H7" s="96"/>
      <c r="I7" s="96"/>
      <c r="J7" s="96"/>
      <c r="K7" s="89"/>
      <c r="L7" s="91"/>
      <c r="M7" s="91"/>
    </row>
    <row r="8" spans="1:13" ht="15.95" customHeight="1" x14ac:dyDescent="0.2">
      <c r="A8" s="90"/>
      <c r="B8" s="92"/>
      <c r="C8" s="96"/>
      <c r="D8" s="96"/>
      <c r="E8" s="96" t="s">
        <v>62</v>
      </c>
      <c r="F8" s="96"/>
      <c r="G8" s="96" t="s">
        <v>63</v>
      </c>
      <c r="H8" s="96"/>
      <c r="I8" s="96" t="s">
        <v>64</v>
      </c>
      <c r="J8" s="96"/>
      <c r="K8" s="95"/>
      <c r="L8" s="95"/>
      <c r="M8" s="95"/>
    </row>
    <row r="9" spans="1:13" ht="15.95" customHeight="1" x14ac:dyDescent="0.2">
      <c r="A9" s="92" t="s">
        <v>235</v>
      </c>
      <c r="B9" s="92" t="s">
        <v>0</v>
      </c>
      <c r="C9" s="92" t="s">
        <v>66</v>
      </c>
      <c r="D9" s="92" t="s">
        <v>65</v>
      </c>
      <c r="E9" s="92" t="s">
        <v>66</v>
      </c>
      <c r="F9" s="92" t="s">
        <v>65</v>
      </c>
      <c r="G9" s="92" t="s">
        <v>66</v>
      </c>
      <c r="H9" s="92" t="s">
        <v>65</v>
      </c>
      <c r="I9" s="92" t="s">
        <v>66</v>
      </c>
      <c r="J9" s="92" t="s">
        <v>65</v>
      </c>
      <c r="K9" s="88"/>
      <c r="L9" s="88"/>
      <c r="M9" s="88"/>
    </row>
    <row r="10" spans="1:13" ht="15.95" customHeight="1" x14ac:dyDescent="0.2">
      <c r="A10" s="62">
        <v>1965</v>
      </c>
      <c r="B10" s="38">
        <v>898</v>
      </c>
      <c r="C10" s="24">
        <v>66</v>
      </c>
      <c r="D10" s="130">
        <v>832</v>
      </c>
      <c r="E10" s="24" t="s">
        <v>253</v>
      </c>
      <c r="F10" s="24" t="s">
        <v>253</v>
      </c>
      <c r="G10" s="24" t="s">
        <v>253</v>
      </c>
      <c r="H10" s="24" t="s">
        <v>253</v>
      </c>
      <c r="I10" s="24" t="s">
        <v>253</v>
      </c>
      <c r="J10" s="24" t="s">
        <v>253</v>
      </c>
      <c r="K10" s="24"/>
      <c r="L10" s="129"/>
      <c r="M10" s="24"/>
    </row>
    <row r="11" spans="1:13" ht="15.95" customHeight="1" x14ac:dyDescent="0.2">
      <c r="A11" s="62">
        <v>1969</v>
      </c>
      <c r="B11" s="38">
        <v>783</v>
      </c>
      <c r="C11" s="24">
        <v>64</v>
      </c>
      <c r="D11" s="24">
        <v>719</v>
      </c>
      <c r="E11" s="24" t="s">
        <v>253</v>
      </c>
      <c r="F11" s="24" t="s">
        <v>253</v>
      </c>
      <c r="G11" s="24" t="s">
        <v>253</v>
      </c>
      <c r="H11" s="24" t="s">
        <v>253</v>
      </c>
      <c r="I11" s="24" t="s">
        <v>253</v>
      </c>
      <c r="J11" s="24" t="s">
        <v>253</v>
      </c>
      <c r="K11" s="24"/>
      <c r="L11" s="129"/>
      <c r="M11" s="24"/>
    </row>
    <row r="12" spans="1:13" ht="15.95" customHeight="1" x14ac:dyDescent="0.2">
      <c r="A12" s="62">
        <v>1975</v>
      </c>
      <c r="B12" s="38">
        <v>582</v>
      </c>
      <c r="C12" s="24">
        <v>37</v>
      </c>
      <c r="D12" s="130">
        <v>545</v>
      </c>
      <c r="E12" s="24" t="s">
        <v>253</v>
      </c>
      <c r="F12" s="24" t="s">
        <v>253</v>
      </c>
      <c r="G12" s="24" t="s">
        <v>253</v>
      </c>
      <c r="H12" s="24" t="s">
        <v>253</v>
      </c>
      <c r="I12" s="24" t="s">
        <v>253</v>
      </c>
      <c r="J12" s="24" t="s">
        <v>253</v>
      </c>
      <c r="K12" s="24"/>
      <c r="L12" s="129"/>
      <c r="M12" s="24"/>
    </row>
    <row r="13" spans="1:13" ht="15.95" customHeight="1" x14ac:dyDescent="0.2">
      <c r="A13" s="62">
        <v>1980</v>
      </c>
      <c r="B13" s="38">
        <v>494</v>
      </c>
      <c r="C13" s="24">
        <v>22</v>
      </c>
      <c r="D13" s="130">
        <v>472</v>
      </c>
      <c r="E13" s="24" t="s">
        <v>253</v>
      </c>
      <c r="F13" s="24" t="s">
        <v>253</v>
      </c>
      <c r="G13" s="24" t="s">
        <v>253</v>
      </c>
      <c r="H13" s="24" t="s">
        <v>253</v>
      </c>
      <c r="I13" s="24" t="s">
        <v>253</v>
      </c>
      <c r="J13" s="24" t="s">
        <v>253</v>
      </c>
      <c r="K13" s="24"/>
      <c r="L13" s="129"/>
      <c r="M13" s="24"/>
    </row>
    <row r="14" spans="1:13" ht="15.95" customHeight="1" x14ac:dyDescent="0.2">
      <c r="A14" s="62">
        <v>1985</v>
      </c>
      <c r="B14" s="38">
        <v>448</v>
      </c>
      <c r="C14" s="24">
        <v>26</v>
      </c>
      <c r="D14" s="130">
        <v>422</v>
      </c>
      <c r="E14" s="24" t="s">
        <v>253</v>
      </c>
      <c r="F14" s="24" t="s">
        <v>253</v>
      </c>
      <c r="G14" s="24" t="s">
        <v>253</v>
      </c>
      <c r="H14" s="24" t="s">
        <v>253</v>
      </c>
      <c r="I14" s="24" t="s">
        <v>253</v>
      </c>
      <c r="J14" s="24" t="s">
        <v>253</v>
      </c>
      <c r="K14" s="24"/>
      <c r="L14" s="129"/>
      <c r="M14" s="24"/>
    </row>
    <row r="15" spans="1:13" ht="15.95" customHeight="1" x14ac:dyDescent="0.2">
      <c r="A15" s="62">
        <v>1990</v>
      </c>
      <c r="B15" s="38">
        <v>417</v>
      </c>
      <c r="C15" s="24">
        <v>25</v>
      </c>
      <c r="D15" s="130">
        <v>392</v>
      </c>
      <c r="E15" s="24" t="s">
        <v>253</v>
      </c>
      <c r="F15" s="24" t="s">
        <v>253</v>
      </c>
      <c r="G15" s="24" t="s">
        <v>253</v>
      </c>
      <c r="H15" s="24" t="s">
        <v>253</v>
      </c>
      <c r="I15" s="24" t="s">
        <v>253</v>
      </c>
      <c r="J15" s="24" t="s">
        <v>253</v>
      </c>
      <c r="K15" s="24"/>
      <c r="L15" s="129"/>
      <c r="M15" s="24"/>
    </row>
    <row r="16" spans="1:13" ht="15.95" customHeight="1" x14ac:dyDescent="0.2">
      <c r="A16" s="62">
        <v>1995</v>
      </c>
      <c r="B16" s="38">
        <v>239</v>
      </c>
      <c r="C16" s="24">
        <v>10</v>
      </c>
      <c r="D16" s="24">
        <v>229</v>
      </c>
      <c r="E16" s="24">
        <v>5</v>
      </c>
      <c r="F16" s="24">
        <v>140</v>
      </c>
      <c r="G16" s="24">
        <v>1</v>
      </c>
      <c r="H16" s="24">
        <v>22</v>
      </c>
      <c r="I16" s="24">
        <v>4</v>
      </c>
      <c r="J16" s="24">
        <v>67</v>
      </c>
      <c r="K16" s="24"/>
      <c r="L16" s="24"/>
      <c r="M16" s="24"/>
    </row>
    <row r="17" spans="1:13" ht="15.95" customHeight="1" x14ac:dyDescent="0.2">
      <c r="A17" s="62">
        <v>2000</v>
      </c>
      <c r="B17" s="38">
        <v>203</v>
      </c>
      <c r="C17" s="24">
        <v>8</v>
      </c>
      <c r="D17" s="24">
        <v>195</v>
      </c>
      <c r="E17" s="24" t="s">
        <v>253</v>
      </c>
      <c r="F17" s="24" t="s">
        <v>253</v>
      </c>
      <c r="G17" s="24" t="s">
        <v>253</v>
      </c>
      <c r="H17" s="24" t="s">
        <v>253</v>
      </c>
      <c r="I17" s="24" t="s">
        <v>253</v>
      </c>
      <c r="J17" s="24" t="s">
        <v>253</v>
      </c>
      <c r="K17" s="24"/>
      <c r="L17" s="24"/>
      <c r="M17" s="24"/>
    </row>
    <row r="18" spans="1:13" ht="15.95" customHeight="1" x14ac:dyDescent="0.2">
      <c r="A18" s="62">
        <v>2005</v>
      </c>
      <c r="B18" s="38">
        <v>128</v>
      </c>
      <c r="C18" s="24">
        <v>14</v>
      </c>
      <c r="D18" s="24">
        <v>114</v>
      </c>
      <c r="E18" s="24">
        <v>8</v>
      </c>
      <c r="F18" s="24">
        <v>88</v>
      </c>
      <c r="G18" s="24">
        <v>1</v>
      </c>
      <c r="H18" s="24">
        <v>14</v>
      </c>
      <c r="I18" s="24">
        <v>5</v>
      </c>
      <c r="J18" s="24">
        <v>12</v>
      </c>
      <c r="K18" s="24"/>
      <c r="L18" s="24"/>
      <c r="M18" s="24"/>
    </row>
    <row r="19" spans="1:13" ht="15.95" customHeight="1" x14ac:dyDescent="0.2">
      <c r="A19" s="62">
        <v>2007</v>
      </c>
      <c r="B19" s="38">
        <v>127</v>
      </c>
      <c r="C19" s="24">
        <v>12</v>
      </c>
      <c r="D19" s="24">
        <v>115</v>
      </c>
      <c r="E19" s="24">
        <v>4</v>
      </c>
      <c r="F19" s="24">
        <v>81</v>
      </c>
      <c r="G19" s="24">
        <v>7</v>
      </c>
      <c r="H19" s="24">
        <v>29</v>
      </c>
      <c r="I19" s="24">
        <v>1</v>
      </c>
      <c r="J19" s="24">
        <v>5</v>
      </c>
      <c r="K19" s="24"/>
      <c r="L19" s="24"/>
      <c r="M19" s="24"/>
    </row>
    <row r="20" spans="1:13" ht="15.95" customHeight="1" x14ac:dyDescent="0.2">
      <c r="A20" s="62">
        <v>2009</v>
      </c>
      <c r="B20" s="38">
        <v>123</v>
      </c>
      <c r="C20" s="24">
        <v>14</v>
      </c>
      <c r="D20" s="24">
        <v>109</v>
      </c>
      <c r="E20" s="24">
        <v>7</v>
      </c>
      <c r="F20" s="24">
        <v>90</v>
      </c>
      <c r="G20" s="24">
        <v>5</v>
      </c>
      <c r="H20" s="24">
        <v>12</v>
      </c>
      <c r="I20" s="24">
        <v>2</v>
      </c>
      <c r="J20" s="24">
        <v>7</v>
      </c>
      <c r="K20" s="24"/>
      <c r="L20" s="24"/>
      <c r="M20" s="24"/>
    </row>
    <row r="21" spans="1:13" ht="15.95" customHeight="1" x14ac:dyDescent="0.2">
      <c r="A21" s="62">
        <v>2010</v>
      </c>
      <c r="B21" s="38">
        <v>118</v>
      </c>
      <c r="C21" s="24">
        <v>14</v>
      </c>
      <c r="D21" s="24">
        <v>104</v>
      </c>
      <c r="E21" s="24">
        <v>9</v>
      </c>
      <c r="F21" s="24">
        <v>85</v>
      </c>
      <c r="G21" s="24">
        <v>3</v>
      </c>
      <c r="H21" s="24">
        <v>12</v>
      </c>
      <c r="I21" s="24">
        <v>2</v>
      </c>
      <c r="J21" s="24">
        <v>7</v>
      </c>
      <c r="K21" s="24"/>
      <c r="L21" s="24"/>
      <c r="M21" s="24"/>
    </row>
    <row r="22" spans="1:13" ht="15.95" customHeight="1" x14ac:dyDescent="0.2">
      <c r="A22" s="62">
        <v>2013</v>
      </c>
      <c r="B22" s="38">
        <v>109</v>
      </c>
      <c r="C22" s="24">
        <v>10</v>
      </c>
      <c r="D22" s="24">
        <v>99</v>
      </c>
      <c r="E22" s="24">
        <v>5</v>
      </c>
      <c r="F22" s="24">
        <v>80</v>
      </c>
      <c r="G22" s="24">
        <v>2</v>
      </c>
      <c r="H22" s="24">
        <v>13</v>
      </c>
      <c r="I22" s="24">
        <v>3</v>
      </c>
      <c r="J22" s="24">
        <v>6</v>
      </c>
      <c r="K22" s="24"/>
      <c r="L22" s="24"/>
      <c r="M22" s="24"/>
    </row>
    <row r="23" spans="1:13" ht="15.95" customHeight="1" x14ac:dyDescent="0.2">
      <c r="A23" s="62">
        <v>2016</v>
      </c>
      <c r="B23" s="38">
        <v>102</v>
      </c>
      <c r="C23" s="24">
        <v>8</v>
      </c>
      <c r="D23" s="24">
        <v>94</v>
      </c>
      <c r="E23" s="24">
        <v>5</v>
      </c>
      <c r="F23" s="24">
        <v>82</v>
      </c>
      <c r="G23" s="24">
        <v>1</v>
      </c>
      <c r="H23" s="24">
        <v>10</v>
      </c>
      <c r="I23" s="24">
        <v>2</v>
      </c>
      <c r="J23" s="24">
        <v>2</v>
      </c>
      <c r="K23" s="24"/>
      <c r="L23" s="24"/>
      <c r="M23" s="24"/>
    </row>
    <row r="24" spans="1:13" ht="15.95" customHeight="1" x14ac:dyDescent="0.2">
      <c r="A24" s="62">
        <v>2020</v>
      </c>
      <c r="B24" s="38">
        <v>95</v>
      </c>
      <c r="C24" s="24">
        <v>4</v>
      </c>
      <c r="D24" s="24">
        <v>91</v>
      </c>
      <c r="E24" s="24">
        <v>3</v>
      </c>
      <c r="F24" s="24">
        <v>80</v>
      </c>
      <c r="G24" s="24">
        <v>0</v>
      </c>
      <c r="H24" s="24">
        <v>9</v>
      </c>
      <c r="I24" s="24">
        <v>1</v>
      </c>
      <c r="J24" s="24">
        <v>2</v>
      </c>
      <c r="K24" s="24"/>
      <c r="L24" s="24"/>
      <c r="M24" s="24"/>
    </row>
    <row r="25" spans="1:13" ht="15.95" customHeight="1" x14ac:dyDescent="0.2">
      <c r="A25" s="62">
        <v>2023</v>
      </c>
      <c r="B25" s="38">
        <v>97</v>
      </c>
      <c r="C25" s="24">
        <v>5</v>
      </c>
      <c r="D25" s="24">
        <v>92</v>
      </c>
      <c r="E25" s="24">
        <v>5</v>
      </c>
      <c r="F25" s="24">
        <v>85</v>
      </c>
      <c r="G25" s="24">
        <v>0</v>
      </c>
      <c r="H25" s="24">
        <v>6</v>
      </c>
      <c r="I25" s="24">
        <v>0</v>
      </c>
      <c r="J25" s="24">
        <v>1</v>
      </c>
      <c r="K25" s="24"/>
      <c r="L25" s="24"/>
      <c r="M25" s="24"/>
    </row>
    <row r="27" spans="1:13" ht="15.95" customHeight="1" x14ac:dyDescent="0.2">
      <c r="A27" s="25" t="s">
        <v>372</v>
      </c>
    </row>
    <row r="29" spans="1:13" ht="15.95" customHeight="1" x14ac:dyDescent="0.2">
      <c r="A29" s="58" t="s">
        <v>157</v>
      </c>
    </row>
    <row r="30" spans="1:13" ht="15.95" customHeight="1" x14ac:dyDescent="0.2">
      <c r="A30" s="67" t="s">
        <v>238</v>
      </c>
    </row>
    <row r="31" spans="1:13" ht="15.95" customHeight="1" x14ac:dyDescent="0.2">
      <c r="A31" s="67" t="s">
        <v>239</v>
      </c>
    </row>
    <row r="32" spans="1:13" ht="15.95" customHeight="1" x14ac:dyDescent="0.2">
      <c r="A32" s="67" t="s">
        <v>240</v>
      </c>
    </row>
    <row r="33" spans="1:1" ht="15.95" customHeight="1" x14ac:dyDescent="0.2">
      <c r="A33" s="67" t="s">
        <v>241</v>
      </c>
    </row>
    <row r="34" spans="1:1" ht="15.95" customHeight="1" x14ac:dyDescent="0.2">
      <c r="A34" s="67" t="s">
        <v>242</v>
      </c>
    </row>
  </sheetData>
  <hyperlinks>
    <hyperlink ref="A3" location="Inhalt!A1" display="&lt;&lt;&lt; Inhalt" xr:uid="{58D525CE-C9F8-4410-97CD-76C0A3DC15A4}"/>
    <hyperlink ref="A27" location="Metadaten!A1" display="&lt;&lt;&lt; Metadaten" xr:uid="{9DC66318-24BF-46B4-8E60-1101C843D834}"/>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4 Zeitreihen</oddHeader>
    <oddFooter>&amp;L&amp;"Times New Roman,Standard"&amp;4&amp;Z&amp;F &amp;A&amp;C&amp;"Times New Roman,Standard"&amp;P/&amp;N&amp;R&amp;"Times New Roman,Standard"&amp;D</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M30"/>
  <sheetViews>
    <sheetView zoomScaleNormal="100" workbookViewId="0"/>
  </sheetViews>
  <sheetFormatPr baseColWidth="10" defaultColWidth="11.42578125" defaultRowHeight="15.95" customHeight="1" x14ac:dyDescent="0.2"/>
  <cols>
    <col min="1" max="1" width="6.140625" style="67" customWidth="1"/>
    <col min="2" max="2" width="11.85546875" style="67" bestFit="1" customWidth="1"/>
    <col min="3" max="3" width="9.42578125" style="67" bestFit="1" customWidth="1"/>
    <col min="4" max="8" width="6.7109375" style="67" customWidth="1"/>
    <col min="9" max="9" width="15.28515625" style="67" bestFit="1" customWidth="1"/>
    <col min="10" max="10" width="7.140625" style="67" customWidth="1"/>
    <col min="11" max="11" width="10.5703125" style="67" bestFit="1" customWidth="1"/>
    <col min="12" max="12" width="9.140625" style="67" bestFit="1" customWidth="1"/>
    <col min="13" max="13" width="6.85546875" style="67" bestFit="1" customWidth="1"/>
    <col min="14" max="16384" width="11.42578125" style="67"/>
  </cols>
  <sheetData>
    <row r="1" spans="1:13" ht="18" customHeight="1" x14ac:dyDescent="0.2">
      <c r="A1" s="94" t="s">
        <v>349</v>
      </c>
      <c r="B1" s="94"/>
      <c r="C1" s="94"/>
      <c r="D1" s="94"/>
      <c r="E1" s="94"/>
      <c r="F1" s="94"/>
      <c r="G1" s="94"/>
      <c r="H1" s="94"/>
      <c r="I1" s="95"/>
      <c r="J1" s="95"/>
      <c r="K1" s="95"/>
      <c r="L1" s="95"/>
      <c r="M1" s="95"/>
    </row>
    <row r="2" spans="1:13" ht="15.95" customHeight="1" x14ac:dyDescent="0.2">
      <c r="A2" s="87"/>
      <c r="B2" s="87"/>
      <c r="C2" s="87"/>
      <c r="D2" s="87"/>
      <c r="E2" s="87"/>
      <c r="F2" s="87"/>
      <c r="G2" s="87"/>
      <c r="H2" s="87"/>
      <c r="I2" s="88"/>
      <c r="J2" s="88"/>
      <c r="K2" s="88"/>
      <c r="L2" s="88"/>
      <c r="M2" s="88"/>
    </row>
    <row r="3" spans="1:13" ht="15.95" customHeight="1" x14ac:dyDescent="0.2">
      <c r="A3" s="25" t="s">
        <v>371</v>
      </c>
      <c r="B3" s="63"/>
      <c r="C3" s="88"/>
      <c r="D3" s="88"/>
      <c r="E3" s="88"/>
      <c r="F3" s="88"/>
      <c r="G3" s="88"/>
      <c r="H3" s="88"/>
      <c r="I3" s="88"/>
      <c r="J3" s="88"/>
      <c r="K3" s="88"/>
      <c r="L3" s="88"/>
      <c r="M3" s="88"/>
    </row>
    <row r="4" spans="1:13" ht="15.95" customHeight="1" x14ac:dyDescent="0.2">
      <c r="A4" s="88"/>
      <c r="B4" s="88"/>
      <c r="C4" s="88"/>
      <c r="D4" s="88"/>
      <c r="E4" s="88"/>
      <c r="F4" s="88"/>
      <c r="G4" s="88"/>
      <c r="H4" s="88"/>
      <c r="I4" s="88"/>
      <c r="J4" s="88"/>
      <c r="K4" s="88"/>
      <c r="L4" s="88"/>
      <c r="M4" s="88"/>
    </row>
    <row r="5" spans="1:13" ht="15.95" customHeight="1" x14ac:dyDescent="0.2">
      <c r="A5" s="67" t="s">
        <v>282</v>
      </c>
      <c r="B5" s="89"/>
      <c r="C5" s="89"/>
      <c r="D5" s="89"/>
      <c r="E5" s="89"/>
      <c r="F5" s="89"/>
      <c r="G5" s="89"/>
      <c r="H5" s="89"/>
      <c r="J5" s="89"/>
      <c r="K5" s="89"/>
    </row>
    <row r="6" spans="1:13" ht="15.95" customHeight="1" x14ac:dyDescent="0.2">
      <c r="A6" s="90"/>
      <c r="B6" s="89"/>
      <c r="C6" s="89"/>
      <c r="D6" s="89"/>
      <c r="E6" s="89"/>
      <c r="F6" s="89"/>
      <c r="G6" s="89"/>
      <c r="H6" s="89"/>
      <c r="I6" s="89"/>
      <c r="J6" s="89"/>
      <c r="K6" s="89"/>
      <c r="L6" s="91"/>
      <c r="M6" s="91"/>
    </row>
    <row r="7" spans="1:13" ht="15.95" customHeight="1" x14ac:dyDescent="0.2">
      <c r="A7" s="90"/>
      <c r="B7" s="92" t="s">
        <v>32</v>
      </c>
      <c r="C7" s="96" t="s">
        <v>283</v>
      </c>
      <c r="D7" s="96"/>
      <c r="E7" s="96"/>
      <c r="F7" s="96"/>
      <c r="G7" s="96"/>
      <c r="H7" s="96"/>
      <c r="I7" s="96" t="s">
        <v>284</v>
      </c>
      <c r="J7" s="95"/>
      <c r="K7" s="95"/>
      <c r="L7" s="95"/>
      <c r="M7" s="95"/>
    </row>
    <row r="8" spans="1:13" ht="15.95" customHeight="1" x14ac:dyDescent="0.2">
      <c r="A8" s="92" t="s">
        <v>235</v>
      </c>
      <c r="B8" s="92" t="s">
        <v>0</v>
      </c>
      <c r="C8" s="92" t="s">
        <v>285</v>
      </c>
      <c r="D8" s="92" t="s">
        <v>34</v>
      </c>
      <c r="E8" s="92" t="s">
        <v>35</v>
      </c>
      <c r="F8" s="92" t="s">
        <v>36</v>
      </c>
      <c r="G8" s="92" t="s">
        <v>37</v>
      </c>
      <c r="H8" s="92" t="s">
        <v>38</v>
      </c>
      <c r="I8" s="92"/>
      <c r="J8" s="88"/>
      <c r="K8" s="88"/>
      <c r="L8" s="88"/>
      <c r="M8" s="88"/>
    </row>
    <row r="9" spans="1:13" ht="15.95" customHeight="1" x14ac:dyDescent="0.2">
      <c r="A9" s="62">
        <v>2005</v>
      </c>
      <c r="B9" s="38">
        <v>128</v>
      </c>
      <c r="C9" s="24">
        <v>3</v>
      </c>
      <c r="D9" s="24">
        <v>4</v>
      </c>
      <c r="E9" s="24">
        <v>32</v>
      </c>
      <c r="F9" s="24">
        <v>41</v>
      </c>
      <c r="G9" s="24">
        <v>33</v>
      </c>
      <c r="H9" s="24">
        <v>15</v>
      </c>
      <c r="I9" s="48">
        <v>46.8</v>
      </c>
      <c r="J9" s="24"/>
      <c r="K9" s="24"/>
      <c r="L9" s="24"/>
      <c r="M9" s="24"/>
    </row>
    <row r="10" spans="1:13" ht="15.95" customHeight="1" x14ac:dyDescent="0.2">
      <c r="A10" s="62">
        <v>2007</v>
      </c>
      <c r="B10" s="38">
        <v>127</v>
      </c>
      <c r="C10" s="24">
        <v>2</v>
      </c>
      <c r="D10" s="24">
        <v>4</v>
      </c>
      <c r="E10" s="24">
        <v>20</v>
      </c>
      <c r="F10" s="24">
        <v>52</v>
      </c>
      <c r="G10" s="24">
        <v>29</v>
      </c>
      <c r="H10" s="24">
        <v>20</v>
      </c>
      <c r="I10" s="48">
        <v>47.8</v>
      </c>
      <c r="J10" s="24"/>
      <c r="K10" s="24"/>
      <c r="L10" s="24"/>
      <c r="M10" s="24"/>
    </row>
    <row r="11" spans="1:13" ht="15.95" customHeight="1" x14ac:dyDescent="0.2">
      <c r="A11" s="62">
        <v>2009</v>
      </c>
      <c r="B11" s="38">
        <v>123</v>
      </c>
      <c r="C11" s="24">
        <v>3</v>
      </c>
      <c r="D11" s="24">
        <v>8</v>
      </c>
      <c r="E11" s="24">
        <v>17</v>
      </c>
      <c r="F11" s="24">
        <v>43</v>
      </c>
      <c r="G11" s="24">
        <v>31</v>
      </c>
      <c r="H11" s="24">
        <v>21</v>
      </c>
      <c r="I11" s="48">
        <v>47.9</v>
      </c>
      <c r="J11" s="24"/>
      <c r="K11" s="24"/>
      <c r="L11" s="24"/>
      <c r="M11" s="24"/>
    </row>
    <row r="12" spans="1:13" ht="15.95" customHeight="1" x14ac:dyDescent="0.2">
      <c r="A12" s="62">
        <v>2010</v>
      </c>
      <c r="B12" s="38">
        <v>118</v>
      </c>
      <c r="C12" s="24">
        <v>3</v>
      </c>
      <c r="D12" s="24">
        <v>9</v>
      </c>
      <c r="E12" s="24">
        <v>13</v>
      </c>
      <c r="F12" s="24">
        <v>41</v>
      </c>
      <c r="G12" s="24">
        <v>32</v>
      </c>
      <c r="H12" s="24">
        <v>20</v>
      </c>
      <c r="I12" s="48">
        <v>48.8</v>
      </c>
      <c r="J12" s="24"/>
      <c r="K12" s="24"/>
      <c r="L12" s="24"/>
      <c r="M12" s="24"/>
    </row>
    <row r="13" spans="1:13" ht="15.95" customHeight="1" x14ac:dyDescent="0.2">
      <c r="A13" s="62">
        <v>2013</v>
      </c>
      <c r="B13" s="38">
        <v>109</v>
      </c>
      <c r="C13" s="24">
        <v>0</v>
      </c>
      <c r="D13" s="24">
        <v>6</v>
      </c>
      <c r="E13" s="24">
        <v>12</v>
      </c>
      <c r="F13" s="24">
        <v>38</v>
      </c>
      <c r="G13" s="24">
        <v>37</v>
      </c>
      <c r="H13" s="24">
        <v>16</v>
      </c>
      <c r="I13" s="48">
        <v>48.5</v>
      </c>
      <c r="J13" s="24"/>
      <c r="K13" s="24"/>
      <c r="L13" s="24"/>
      <c r="M13" s="24"/>
    </row>
    <row r="14" spans="1:13" ht="15.95" customHeight="1" x14ac:dyDescent="0.2">
      <c r="A14" s="62">
        <v>2016</v>
      </c>
      <c r="B14" s="38">
        <v>102</v>
      </c>
      <c r="C14" s="24">
        <v>0</v>
      </c>
      <c r="D14" s="24">
        <v>6</v>
      </c>
      <c r="E14" s="24">
        <v>17</v>
      </c>
      <c r="F14" s="24">
        <v>25</v>
      </c>
      <c r="G14" s="24">
        <v>44</v>
      </c>
      <c r="H14" s="24">
        <v>10</v>
      </c>
      <c r="I14" s="48">
        <v>47.7</v>
      </c>
      <c r="J14" s="24"/>
      <c r="K14" s="24"/>
      <c r="L14" s="24"/>
      <c r="M14" s="24"/>
    </row>
    <row r="15" spans="1:13" ht="15.95" customHeight="1" x14ac:dyDescent="0.2">
      <c r="A15" s="62">
        <v>2020</v>
      </c>
      <c r="B15" s="38">
        <v>95</v>
      </c>
      <c r="C15" s="24">
        <v>0</v>
      </c>
      <c r="D15" s="24">
        <v>7</v>
      </c>
      <c r="E15" s="24">
        <v>21</v>
      </c>
      <c r="F15" s="24">
        <v>20</v>
      </c>
      <c r="G15" s="24">
        <v>36</v>
      </c>
      <c r="H15" s="24">
        <v>11</v>
      </c>
      <c r="I15" s="48">
        <v>47.3</v>
      </c>
      <c r="J15" s="24"/>
      <c r="K15" s="24"/>
      <c r="L15" s="24"/>
      <c r="M15" s="24"/>
    </row>
    <row r="16" spans="1:13" ht="15.95" customHeight="1" x14ac:dyDescent="0.2">
      <c r="A16" s="62">
        <v>2023</v>
      </c>
      <c r="B16" s="38">
        <v>97</v>
      </c>
      <c r="C16" s="24">
        <v>0</v>
      </c>
      <c r="D16" s="24">
        <v>5</v>
      </c>
      <c r="E16" s="24">
        <v>20</v>
      </c>
      <c r="F16" s="24">
        <v>18</v>
      </c>
      <c r="G16" s="24">
        <v>35</v>
      </c>
      <c r="H16" s="24">
        <v>19</v>
      </c>
      <c r="I16" s="48">
        <v>48.8</v>
      </c>
      <c r="J16" s="24"/>
      <c r="K16" s="24"/>
      <c r="L16" s="24"/>
      <c r="M16" s="24"/>
    </row>
    <row r="17" spans="1:13" ht="15.95" customHeight="1" x14ac:dyDescent="0.2">
      <c r="A17" s="62"/>
      <c r="B17" s="24"/>
      <c r="C17" s="24"/>
      <c r="D17" s="24"/>
      <c r="E17" s="24"/>
      <c r="F17" s="24"/>
      <c r="G17" s="24"/>
      <c r="H17" s="24"/>
      <c r="I17" s="24"/>
      <c r="J17" s="24"/>
      <c r="K17" s="24"/>
      <c r="L17" s="24"/>
      <c r="M17" s="24"/>
    </row>
    <row r="18" spans="1:13" ht="15.95" customHeight="1" x14ac:dyDescent="0.2">
      <c r="A18" s="25" t="s">
        <v>372</v>
      </c>
      <c r="B18" s="24"/>
      <c r="C18" s="24"/>
      <c r="D18" s="24"/>
      <c r="E18" s="24"/>
      <c r="F18" s="24"/>
      <c r="G18" s="24"/>
      <c r="H18" s="24"/>
      <c r="I18" s="24"/>
      <c r="J18" s="24"/>
      <c r="K18" s="24"/>
      <c r="L18" s="24"/>
      <c r="M18" s="24"/>
    </row>
    <row r="19" spans="1:13" ht="15.95" customHeight="1" x14ac:dyDescent="0.2">
      <c r="A19" s="62"/>
      <c r="B19" s="24"/>
      <c r="C19" s="24"/>
      <c r="D19" s="24"/>
      <c r="E19" s="24"/>
      <c r="F19" s="24"/>
      <c r="G19" s="24"/>
      <c r="H19" s="24"/>
      <c r="I19" s="24"/>
      <c r="J19" s="24"/>
      <c r="K19" s="24"/>
      <c r="L19" s="24"/>
      <c r="M19" s="24"/>
    </row>
    <row r="20" spans="1:13" ht="15.95" customHeight="1" x14ac:dyDescent="0.2">
      <c r="A20" s="63" t="s">
        <v>157</v>
      </c>
      <c r="B20" s="24"/>
      <c r="C20" s="24"/>
      <c r="D20" s="24"/>
      <c r="E20" s="24"/>
      <c r="F20" s="24"/>
      <c r="G20" s="24"/>
      <c r="H20" s="24"/>
      <c r="I20" s="24"/>
      <c r="J20" s="24"/>
      <c r="K20" s="24"/>
      <c r="L20" s="24"/>
      <c r="M20" s="24"/>
    </row>
    <row r="21" spans="1:13" ht="15.95" customHeight="1" x14ac:dyDescent="0.2">
      <c r="A21" s="62" t="s">
        <v>238</v>
      </c>
      <c r="B21" s="24"/>
      <c r="C21" s="24"/>
      <c r="D21" s="24"/>
      <c r="E21" s="24"/>
      <c r="F21" s="24"/>
      <c r="G21" s="24"/>
      <c r="H21" s="24"/>
      <c r="I21" s="24"/>
      <c r="J21" s="24"/>
      <c r="K21" s="24"/>
      <c r="L21" s="24"/>
      <c r="M21" s="24"/>
    </row>
    <row r="22" spans="1:13" ht="15.95" customHeight="1" x14ac:dyDescent="0.2">
      <c r="A22" s="62" t="s">
        <v>241</v>
      </c>
      <c r="B22" s="24"/>
      <c r="C22" s="24"/>
      <c r="D22" s="24"/>
      <c r="E22" s="24"/>
      <c r="F22" s="24"/>
      <c r="G22" s="24"/>
      <c r="H22" s="24"/>
      <c r="I22" s="24"/>
      <c r="J22" s="24"/>
      <c r="K22" s="24"/>
      <c r="L22" s="24"/>
      <c r="M22" s="24"/>
    </row>
    <row r="23" spans="1:13" ht="15.95" customHeight="1" x14ac:dyDescent="0.2">
      <c r="A23" s="62" t="s">
        <v>242</v>
      </c>
      <c r="B23" s="24"/>
      <c r="C23" s="24"/>
      <c r="D23" s="24"/>
      <c r="E23" s="24"/>
      <c r="F23" s="24"/>
      <c r="G23" s="24"/>
      <c r="H23" s="24"/>
      <c r="I23" s="24"/>
      <c r="J23" s="24"/>
      <c r="K23" s="24"/>
      <c r="L23" s="24"/>
      <c r="M23" s="24"/>
    </row>
    <row r="24" spans="1:13" ht="15.95" customHeight="1" x14ac:dyDescent="0.2">
      <c r="A24" s="62" t="s">
        <v>286</v>
      </c>
      <c r="B24" s="24"/>
      <c r="C24" s="24"/>
      <c r="D24" s="24"/>
      <c r="E24" s="24"/>
      <c r="F24" s="24"/>
      <c r="G24" s="24"/>
      <c r="H24" s="24"/>
      <c r="I24" s="24"/>
      <c r="J24" s="24"/>
      <c r="K24" s="24"/>
      <c r="L24" s="24"/>
      <c r="M24" s="24"/>
    </row>
    <row r="25" spans="1:13" ht="15.95" customHeight="1" x14ac:dyDescent="0.2">
      <c r="A25" s="62"/>
      <c r="B25" s="24"/>
      <c r="C25" s="24"/>
      <c r="D25" s="24"/>
      <c r="E25" s="24"/>
      <c r="F25" s="24"/>
      <c r="G25" s="24"/>
      <c r="H25" s="24"/>
      <c r="I25" s="24"/>
      <c r="J25" s="24"/>
      <c r="K25" s="24"/>
      <c r="L25" s="24"/>
      <c r="M25" s="24"/>
    </row>
    <row r="26" spans="1:13" ht="15.95" customHeight="1" x14ac:dyDescent="0.2">
      <c r="A26" s="62"/>
      <c r="B26" s="24"/>
      <c r="C26" s="24"/>
      <c r="D26" s="24"/>
      <c r="E26" s="24"/>
      <c r="F26" s="24"/>
      <c r="G26" s="24"/>
      <c r="H26" s="24"/>
      <c r="I26" s="24"/>
      <c r="J26" s="24"/>
      <c r="K26" s="24"/>
      <c r="L26" s="24"/>
      <c r="M26" s="24"/>
    </row>
    <row r="28" spans="1:13" ht="15.95" customHeight="1" x14ac:dyDescent="0.2">
      <c r="A28" s="25"/>
    </row>
    <row r="30" spans="1:13" ht="15.95" customHeight="1" x14ac:dyDescent="0.2">
      <c r="A30" s="58"/>
    </row>
  </sheetData>
  <hyperlinks>
    <hyperlink ref="A3" location="Inhalt!A1" display="&lt;&lt;&lt; Inhalt" xr:uid="{C28106FD-7344-420A-93C8-B0C6B10F4FBC}"/>
    <hyperlink ref="A18" location="Metadaten!A1" display="&lt;&lt;&lt; Metadaten" xr:uid="{140356E3-ECF2-4655-A9BE-DCEA99F94D29}"/>
  </hyperlinks>
  <pageMargins left="0.59055118110236227" right="0.59055118110236227" top="0.98425196850393704" bottom="0.98425196850393704" header="0.51181102362204722" footer="0.51181102362204722"/>
  <pageSetup paperSize="9" scale="94" orientation="portrait" r:id="rId1"/>
  <headerFooter alignWithMargins="0">
    <oddHeader>&amp;L&amp;"Times New Roman,Fett"&amp;12 4 Zeitreihen</oddHeader>
    <oddFooter>&amp;L&amp;"Times New Roman,Standard"&amp;4&amp;Z&amp;F &amp;A&amp;C&amp;"Times New Roman,Standard"&amp;P/&amp;N&amp;R&amp;"Times New Roman,Standard"&amp;D</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M35"/>
  <sheetViews>
    <sheetView zoomScaleNormal="100" workbookViewId="0"/>
  </sheetViews>
  <sheetFormatPr baseColWidth="10" defaultColWidth="11.42578125" defaultRowHeight="15.95" customHeight="1" x14ac:dyDescent="0.2"/>
  <cols>
    <col min="1" max="1" width="6.5703125" style="67" customWidth="1"/>
    <col min="2" max="2" width="25.140625" style="67" bestFit="1" customWidth="1"/>
    <col min="3" max="3" width="8.7109375" style="67" bestFit="1" customWidth="1"/>
    <col min="4" max="4" width="8" style="67" bestFit="1" customWidth="1"/>
    <col min="5" max="5" width="10.28515625" style="67" bestFit="1" customWidth="1"/>
    <col min="6" max="6" width="12" style="67" bestFit="1" customWidth="1"/>
    <col min="7" max="7" width="7.85546875" style="67" bestFit="1" customWidth="1"/>
    <col min="8" max="8" width="14.7109375" style="67" bestFit="1" customWidth="1"/>
    <col min="9" max="9" width="15" style="67" bestFit="1" customWidth="1"/>
    <col min="10" max="10" width="12.5703125" style="67" bestFit="1" customWidth="1"/>
    <col min="11" max="11" width="12.42578125" style="67" bestFit="1" customWidth="1"/>
    <col min="12" max="12" width="20.5703125" style="67" bestFit="1" customWidth="1"/>
    <col min="13" max="13" width="6.85546875" style="67" bestFit="1" customWidth="1"/>
    <col min="14" max="16384" width="11.42578125" style="67"/>
  </cols>
  <sheetData>
    <row r="1" spans="1:13" ht="18" customHeight="1" x14ac:dyDescent="0.2">
      <c r="A1" s="94" t="s">
        <v>287</v>
      </c>
      <c r="B1" s="94"/>
      <c r="C1" s="94"/>
      <c r="D1" s="94"/>
      <c r="E1" s="94"/>
      <c r="F1" s="94"/>
      <c r="G1" s="94"/>
      <c r="H1" s="94"/>
      <c r="I1" s="95"/>
      <c r="J1" s="95"/>
      <c r="K1" s="95"/>
      <c r="L1" s="95"/>
      <c r="M1" s="95"/>
    </row>
    <row r="2" spans="1:13" ht="15.95" customHeight="1" x14ac:dyDescent="0.2">
      <c r="A2" s="87"/>
      <c r="B2" s="87"/>
      <c r="C2" s="87"/>
      <c r="D2" s="87"/>
      <c r="E2" s="87"/>
      <c r="F2" s="87"/>
      <c r="G2" s="87"/>
      <c r="H2" s="87"/>
      <c r="I2" s="88"/>
      <c r="J2" s="88"/>
      <c r="K2" s="88"/>
      <c r="L2" s="88"/>
      <c r="M2" s="88"/>
    </row>
    <row r="3" spans="1:13" ht="15.95" customHeight="1" x14ac:dyDescent="0.2">
      <c r="A3" s="25" t="s">
        <v>371</v>
      </c>
      <c r="B3" s="63"/>
      <c r="C3" s="88"/>
      <c r="D3" s="88"/>
      <c r="E3" s="88"/>
      <c r="F3" s="88"/>
      <c r="G3" s="88"/>
      <c r="H3" s="88"/>
      <c r="I3" s="88"/>
      <c r="J3" s="88"/>
      <c r="K3" s="88"/>
      <c r="L3" s="88"/>
      <c r="M3" s="88"/>
    </row>
    <row r="4" spans="1:13" ht="15.95" customHeight="1" x14ac:dyDescent="0.2">
      <c r="A4" s="88"/>
      <c r="B4" s="88"/>
      <c r="C4" s="88"/>
      <c r="D4" s="88"/>
      <c r="E4" s="88"/>
      <c r="F4" s="88"/>
      <c r="G4" s="88"/>
      <c r="H4" s="88"/>
      <c r="I4" s="88"/>
      <c r="J4" s="88"/>
      <c r="K4" s="88"/>
      <c r="L4" s="88"/>
      <c r="M4" s="88"/>
    </row>
    <row r="5" spans="1:13" ht="15.95" customHeight="1" x14ac:dyDescent="0.2">
      <c r="A5" s="67" t="s">
        <v>288</v>
      </c>
      <c r="B5" s="89"/>
      <c r="C5" s="89"/>
      <c r="D5" s="89"/>
      <c r="E5" s="89"/>
      <c r="F5" s="89"/>
      <c r="G5" s="89"/>
      <c r="H5" s="89"/>
    </row>
    <row r="6" spans="1:13" ht="15.95" customHeight="1" x14ac:dyDescent="0.2">
      <c r="A6" s="90"/>
      <c r="B6" s="89"/>
      <c r="C6" s="89"/>
      <c r="D6" s="89"/>
      <c r="E6" s="89"/>
      <c r="F6" s="89"/>
      <c r="G6" s="89"/>
      <c r="H6" s="89"/>
      <c r="I6" s="89"/>
      <c r="J6" s="89"/>
      <c r="K6" s="89"/>
      <c r="L6" s="89"/>
      <c r="M6" s="91"/>
    </row>
    <row r="7" spans="1:13" ht="15.95" customHeight="1" x14ac:dyDescent="0.2">
      <c r="A7" s="90"/>
      <c r="B7" s="92" t="s">
        <v>110</v>
      </c>
      <c r="C7" s="96" t="s">
        <v>18</v>
      </c>
      <c r="D7" s="96"/>
      <c r="E7" s="96"/>
      <c r="F7" s="96"/>
      <c r="G7" s="96"/>
      <c r="H7" s="96"/>
      <c r="I7" s="96"/>
      <c r="J7" s="96" t="s">
        <v>134</v>
      </c>
      <c r="K7" s="96" t="s">
        <v>19</v>
      </c>
      <c r="L7" s="96" t="s">
        <v>20</v>
      </c>
      <c r="M7" s="95"/>
    </row>
    <row r="8" spans="1:13" ht="15.95" customHeight="1" x14ac:dyDescent="0.2">
      <c r="A8" s="92" t="s">
        <v>235</v>
      </c>
      <c r="B8" s="92"/>
      <c r="C8" s="92"/>
      <c r="D8" s="92" t="s">
        <v>21</v>
      </c>
      <c r="E8" s="92" t="s">
        <v>22</v>
      </c>
      <c r="F8" s="92" t="s">
        <v>133</v>
      </c>
      <c r="G8" s="92" t="s">
        <v>81</v>
      </c>
      <c r="H8" s="92" t="s">
        <v>289</v>
      </c>
      <c r="I8" s="92" t="s">
        <v>23</v>
      </c>
      <c r="J8" s="92"/>
      <c r="K8" s="92"/>
      <c r="L8" s="92"/>
      <c r="M8" s="88"/>
    </row>
    <row r="9" spans="1:13" ht="15.95" customHeight="1" x14ac:dyDescent="0.2">
      <c r="A9" s="62">
        <v>1929</v>
      </c>
      <c r="B9" s="38">
        <v>516961</v>
      </c>
      <c r="C9" s="24">
        <v>47189</v>
      </c>
      <c r="D9" s="24">
        <v>18317</v>
      </c>
      <c r="E9" s="24">
        <v>23766</v>
      </c>
      <c r="F9" s="24" t="s">
        <v>253</v>
      </c>
      <c r="G9" s="24" t="s">
        <v>253</v>
      </c>
      <c r="H9" s="24" t="s">
        <v>253</v>
      </c>
      <c r="I9" s="24">
        <f>4041+1010+55</f>
        <v>5106</v>
      </c>
      <c r="J9" s="24">
        <f>328084+72499</f>
        <v>400583</v>
      </c>
      <c r="K9" s="24">
        <v>1468</v>
      </c>
      <c r="L9" s="24">
        <v>67721</v>
      </c>
      <c r="M9" s="24"/>
    </row>
    <row r="10" spans="1:13" ht="15.95" customHeight="1" x14ac:dyDescent="0.2">
      <c r="A10" s="62">
        <v>1955</v>
      </c>
      <c r="B10" s="38">
        <v>406972</v>
      </c>
      <c r="C10" s="24">
        <v>89103</v>
      </c>
      <c r="D10" s="24">
        <v>34235</v>
      </c>
      <c r="E10" s="24">
        <v>33943</v>
      </c>
      <c r="F10" s="24">
        <f>1778.6+2446.8</f>
        <v>4225.3999999999996</v>
      </c>
      <c r="G10" s="24" t="s">
        <v>253</v>
      </c>
      <c r="H10" s="24" t="s">
        <v>253</v>
      </c>
      <c r="I10" s="24">
        <f>7289-1778.6-2446.8+2945+10092+543+56</f>
        <v>16699.599999999999</v>
      </c>
      <c r="J10" s="24">
        <f>256886+28427+7947</f>
        <v>293260</v>
      </c>
      <c r="K10" s="24">
        <f>28+679+1751</f>
        <v>2458</v>
      </c>
      <c r="L10" s="24">
        <f>21405+746</f>
        <v>22151</v>
      </c>
      <c r="M10" s="24"/>
    </row>
    <row r="11" spans="1:13" ht="15.95" customHeight="1" x14ac:dyDescent="0.2">
      <c r="A11" s="62">
        <v>1965</v>
      </c>
      <c r="B11" s="38">
        <v>372600</v>
      </c>
      <c r="C11" s="24">
        <v>66998</v>
      </c>
      <c r="D11" s="24">
        <v>19306</v>
      </c>
      <c r="E11" s="24">
        <v>18177</v>
      </c>
      <c r="F11" s="24" t="s">
        <v>253</v>
      </c>
      <c r="G11" s="24">
        <v>29</v>
      </c>
      <c r="H11" s="24" t="s">
        <v>253</v>
      </c>
      <c r="I11" s="24">
        <f>9508+8192+2587+9199</f>
        <v>29486</v>
      </c>
      <c r="J11" s="24">
        <f>327025-37133</f>
        <v>289892</v>
      </c>
      <c r="K11" s="24">
        <f>89+87+1068</f>
        <v>1244</v>
      </c>
      <c r="L11" s="24">
        <f>12851+1615</f>
        <v>14466</v>
      </c>
      <c r="M11" s="24"/>
    </row>
    <row r="12" spans="1:13" ht="15.95" customHeight="1" x14ac:dyDescent="0.2">
      <c r="A12" s="62">
        <v>1969</v>
      </c>
      <c r="B12" s="38">
        <v>377157</v>
      </c>
      <c r="C12" s="24">
        <v>70242</v>
      </c>
      <c r="D12" s="24">
        <v>19372</v>
      </c>
      <c r="E12" s="24">
        <f>9750+370+697</f>
        <v>10817</v>
      </c>
      <c r="F12" s="24">
        <f>284+90</f>
        <v>374</v>
      </c>
      <c r="G12" s="24" t="s">
        <v>253</v>
      </c>
      <c r="H12" s="24" t="s">
        <v>253</v>
      </c>
      <c r="I12" s="24">
        <f>11254+20804+5444+2177</f>
        <v>39679</v>
      </c>
      <c r="J12" s="24">
        <f>247384+39388</f>
        <v>286772</v>
      </c>
      <c r="K12" s="24">
        <f>404+1205</f>
        <v>1609</v>
      </c>
      <c r="L12" s="24">
        <f>17603+931</f>
        <v>18534</v>
      </c>
      <c r="M12" s="24"/>
    </row>
    <row r="13" spans="1:13" ht="15.95" customHeight="1" x14ac:dyDescent="0.2">
      <c r="A13" s="62">
        <v>1975</v>
      </c>
      <c r="B13" s="38">
        <v>363946</v>
      </c>
      <c r="C13" s="24">
        <v>98932</v>
      </c>
      <c r="D13" s="24">
        <v>18124</v>
      </c>
      <c r="E13" s="24">
        <v>14168</v>
      </c>
      <c r="F13" s="24">
        <v>4461</v>
      </c>
      <c r="G13" s="24" t="s">
        <v>253</v>
      </c>
      <c r="H13" s="24" t="s">
        <v>253</v>
      </c>
      <c r="I13" s="24">
        <f>18174+50+38020+5935</f>
        <v>62179</v>
      </c>
      <c r="J13" s="24">
        <f>221607+35040</f>
        <v>256647</v>
      </c>
      <c r="K13" s="24">
        <f>1177+478</f>
        <v>1655</v>
      </c>
      <c r="L13" s="24">
        <f>6610+102</f>
        <v>6712</v>
      </c>
      <c r="M13" s="24"/>
    </row>
    <row r="14" spans="1:13" ht="15.95" customHeight="1" x14ac:dyDescent="0.2">
      <c r="A14" s="62">
        <v>1980</v>
      </c>
      <c r="B14" s="38">
        <v>363426</v>
      </c>
      <c r="C14" s="24">
        <v>99574</v>
      </c>
      <c r="D14" s="24">
        <v>18003</v>
      </c>
      <c r="E14" s="24">
        <f>4504+1590+133</f>
        <v>6227</v>
      </c>
      <c r="F14" s="24">
        <v>112</v>
      </c>
      <c r="G14" s="24">
        <v>2031</v>
      </c>
      <c r="H14" s="24" t="s">
        <v>253</v>
      </c>
      <c r="I14" s="24">
        <f>19291+45537+8363+10</f>
        <v>73201</v>
      </c>
      <c r="J14" s="24">
        <f>227101+29097</f>
        <v>256198</v>
      </c>
      <c r="K14" s="24">
        <f>1180+661</f>
        <v>1841</v>
      </c>
      <c r="L14" s="24">
        <f>5803+10</f>
        <v>5813</v>
      </c>
      <c r="M14" s="24"/>
    </row>
    <row r="15" spans="1:13" ht="15.95" customHeight="1" x14ac:dyDescent="0.2">
      <c r="A15" s="62">
        <v>1985</v>
      </c>
      <c r="B15" s="38">
        <v>360703</v>
      </c>
      <c r="C15" s="24">
        <v>110677</v>
      </c>
      <c r="D15" s="24">
        <v>25045</v>
      </c>
      <c r="E15" s="24">
        <f>3372+2307+501</f>
        <v>6180</v>
      </c>
      <c r="F15" s="24">
        <v>1434</v>
      </c>
      <c r="G15" s="24">
        <v>1362</v>
      </c>
      <c r="H15" s="24" t="s">
        <v>253</v>
      </c>
      <c r="I15" s="24">
        <f>11204-1434+51995+14867+24</f>
        <v>76656</v>
      </c>
      <c r="J15" s="24">
        <v>244173</v>
      </c>
      <c r="K15" s="24">
        <f>1318+492</f>
        <v>1810</v>
      </c>
      <c r="L15" s="24">
        <f>4019+24</f>
        <v>4043</v>
      </c>
      <c r="M15" s="24"/>
    </row>
    <row r="16" spans="1:13" ht="15.95" customHeight="1" x14ac:dyDescent="0.2">
      <c r="A16" s="62">
        <v>1990</v>
      </c>
      <c r="B16" s="38">
        <v>352690</v>
      </c>
      <c r="C16" s="24">
        <v>119909</v>
      </c>
      <c r="D16" s="24">
        <v>32983</v>
      </c>
      <c r="E16" s="24">
        <f>3473+1535+514</f>
        <v>5522</v>
      </c>
      <c r="F16" s="24">
        <v>198</v>
      </c>
      <c r="G16" s="24">
        <v>2078</v>
      </c>
      <c r="H16" s="24" t="s">
        <v>253</v>
      </c>
      <c r="I16" s="24">
        <f>12771+48373+17780+204</f>
        <v>79128</v>
      </c>
      <c r="J16" s="24">
        <v>225224</v>
      </c>
      <c r="K16" s="24">
        <f>1599+417</f>
        <v>2016</v>
      </c>
      <c r="L16" s="24">
        <f>4382+1159</f>
        <v>5541</v>
      </c>
      <c r="M16" s="24"/>
    </row>
    <row r="17" spans="1:13" ht="15.95" customHeight="1" x14ac:dyDescent="0.2">
      <c r="A17" s="62">
        <v>1995</v>
      </c>
      <c r="B17" s="38">
        <v>372653</v>
      </c>
      <c r="C17" s="24">
        <v>140418</v>
      </c>
      <c r="D17" s="24">
        <v>39237</v>
      </c>
      <c r="E17" s="24">
        <f>5000+1753+1035</f>
        <v>7788</v>
      </c>
      <c r="F17" s="24">
        <f>103</f>
        <v>103</v>
      </c>
      <c r="G17" s="24">
        <f>2575+2613</f>
        <v>5188</v>
      </c>
      <c r="H17" s="24" t="s">
        <v>253</v>
      </c>
      <c r="I17" s="24">
        <f>3126+12780+90+34133+33629+3694+645+5</f>
        <v>88102</v>
      </c>
      <c r="J17" s="24">
        <f>220084+1978</f>
        <v>222062</v>
      </c>
      <c r="K17" s="24">
        <f>1354+188+108</f>
        <v>1650</v>
      </c>
      <c r="L17" s="24">
        <f>16+8507</f>
        <v>8523</v>
      </c>
      <c r="M17" s="24"/>
    </row>
    <row r="18" spans="1:13" ht="15.95" customHeight="1" x14ac:dyDescent="0.2">
      <c r="A18" s="62">
        <v>2000</v>
      </c>
      <c r="B18" s="38">
        <v>359254</v>
      </c>
      <c r="C18" s="24">
        <v>134637</v>
      </c>
      <c r="D18" s="24">
        <v>25516</v>
      </c>
      <c r="E18" s="24">
        <f>5333+2431+1279</f>
        <v>9043</v>
      </c>
      <c r="F18" s="24">
        <f>120+93</f>
        <v>213</v>
      </c>
      <c r="G18" s="24">
        <f>2323+1014</f>
        <v>3337</v>
      </c>
      <c r="H18" s="24">
        <v>100</v>
      </c>
      <c r="I18" s="24">
        <f>2735+8220+70+110+3518+43269+38506</f>
        <v>96428</v>
      </c>
      <c r="J18" s="24">
        <v>215178</v>
      </c>
      <c r="K18" s="24">
        <f>1242+451+36+25</f>
        <v>1754</v>
      </c>
      <c r="L18" s="24">
        <v>7685</v>
      </c>
      <c r="M18" s="24"/>
    </row>
    <row r="19" spans="1:13" ht="15.95" customHeight="1" x14ac:dyDescent="0.2">
      <c r="A19" s="62">
        <v>2005</v>
      </c>
      <c r="B19" s="38">
        <v>375656</v>
      </c>
      <c r="C19" s="24">
        <v>138148</v>
      </c>
      <c r="D19" s="24">
        <v>23862</v>
      </c>
      <c r="E19" s="24">
        <v>10420</v>
      </c>
      <c r="F19" s="24">
        <v>355</v>
      </c>
      <c r="G19" s="24">
        <v>2178</v>
      </c>
      <c r="H19" s="24">
        <v>0</v>
      </c>
      <c r="I19" s="24">
        <v>101333</v>
      </c>
      <c r="J19" s="24">
        <v>223759</v>
      </c>
      <c r="K19" s="24">
        <v>1204</v>
      </c>
      <c r="L19" s="24">
        <v>12545</v>
      </c>
      <c r="M19" s="24"/>
    </row>
    <row r="20" spans="1:13" ht="15.95" customHeight="1" x14ac:dyDescent="0.2">
      <c r="A20" s="62">
        <v>2007</v>
      </c>
      <c r="B20" s="38">
        <v>374326</v>
      </c>
      <c r="C20" s="24">
        <v>134096</v>
      </c>
      <c r="D20" s="24">
        <v>21445</v>
      </c>
      <c r="E20" s="24">
        <v>9833</v>
      </c>
      <c r="F20" s="24">
        <v>0</v>
      </c>
      <c r="G20" s="24">
        <v>1739</v>
      </c>
      <c r="H20" s="24">
        <v>0</v>
      </c>
      <c r="I20" s="24">
        <v>101079</v>
      </c>
      <c r="J20" s="24">
        <v>226268</v>
      </c>
      <c r="K20" s="24">
        <v>1578</v>
      </c>
      <c r="L20" s="24">
        <v>12384</v>
      </c>
      <c r="M20" s="24"/>
    </row>
    <row r="21" spans="1:13" ht="15.95" customHeight="1" x14ac:dyDescent="0.2">
      <c r="A21" s="62">
        <v>2009</v>
      </c>
      <c r="B21" s="38">
        <v>369689</v>
      </c>
      <c r="C21" s="24">
        <v>129948</v>
      </c>
      <c r="D21" s="24">
        <v>23674</v>
      </c>
      <c r="E21" s="24">
        <v>10907</v>
      </c>
      <c r="F21" s="24">
        <v>0</v>
      </c>
      <c r="G21" s="24">
        <v>375</v>
      </c>
      <c r="H21" s="24">
        <v>0</v>
      </c>
      <c r="I21" s="24">
        <v>94992</v>
      </c>
      <c r="J21" s="24">
        <v>225046</v>
      </c>
      <c r="K21" s="24">
        <v>1623</v>
      </c>
      <c r="L21" s="24">
        <v>13072</v>
      </c>
      <c r="M21" s="24"/>
    </row>
    <row r="22" spans="1:13" ht="15.95" customHeight="1" x14ac:dyDescent="0.2">
      <c r="A22" s="62">
        <v>2010</v>
      </c>
      <c r="B22" s="38">
        <v>366912</v>
      </c>
      <c r="C22" s="24">
        <v>129948</v>
      </c>
      <c r="D22" s="24">
        <v>23162</v>
      </c>
      <c r="E22" s="24">
        <v>10349</v>
      </c>
      <c r="F22" s="24">
        <v>0</v>
      </c>
      <c r="G22" s="24">
        <v>71</v>
      </c>
      <c r="H22" s="24">
        <v>0</v>
      </c>
      <c r="I22" s="24">
        <v>96366</v>
      </c>
      <c r="J22" s="24">
        <v>224356</v>
      </c>
      <c r="K22" s="24">
        <v>1683</v>
      </c>
      <c r="L22" s="24">
        <v>10925</v>
      </c>
      <c r="M22" s="24"/>
    </row>
    <row r="23" spans="1:13" ht="15.95" customHeight="1" x14ac:dyDescent="0.2">
      <c r="A23" s="62">
        <v>2013</v>
      </c>
      <c r="B23" s="38">
        <v>356672</v>
      </c>
      <c r="C23" s="24">
        <v>126806</v>
      </c>
      <c r="D23" s="24">
        <v>21733</v>
      </c>
      <c r="E23" s="24">
        <v>9714</v>
      </c>
      <c r="F23" s="24">
        <v>1093</v>
      </c>
      <c r="G23" s="24">
        <v>650</v>
      </c>
      <c r="H23" s="24">
        <v>0</v>
      </c>
      <c r="I23" s="24">
        <v>93616</v>
      </c>
      <c r="J23" s="24">
        <v>213336</v>
      </c>
      <c r="K23" s="24">
        <v>1864</v>
      </c>
      <c r="L23" s="24">
        <v>14666</v>
      </c>
      <c r="M23" s="24"/>
    </row>
    <row r="24" spans="1:13" ht="15.95" customHeight="1" x14ac:dyDescent="0.2">
      <c r="A24" s="62">
        <v>2016</v>
      </c>
      <c r="B24" s="38">
        <v>359177</v>
      </c>
      <c r="C24" s="24">
        <v>135546</v>
      </c>
      <c r="D24" s="24">
        <v>21521</v>
      </c>
      <c r="E24" s="24">
        <v>10368</v>
      </c>
      <c r="F24" s="24">
        <v>402</v>
      </c>
      <c r="G24" s="24">
        <v>1437</v>
      </c>
      <c r="H24" s="24">
        <v>0</v>
      </c>
      <c r="I24" s="24">
        <v>101818</v>
      </c>
      <c r="J24" s="24">
        <v>207590</v>
      </c>
      <c r="K24" s="24">
        <v>1265</v>
      </c>
      <c r="L24" s="24">
        <v>14776</v>
      </c>
      <c r="M24" s="24"/>
    </row>
    <row r="25" spans="1:13" ht="15.95" customHeight="1" x14ac:dyDescent="0.2">
      <c r="A25" s="62">
        <v>2020</v>
      </c>
      <c r="B25" s="38">
        <v>358382</v>
      </c>
      <c r="C25" s="24">
        <v>139833</v>
      </c>
      <c r="D25" s="24">
        <v>24600</v>
      </c>
      <c r="E25" s="24">
        <v>10660</v>
      </c>
      <c r="F25" s="24">
        <v>150</v>
      </c>
      <c r="G25" s="24">
        <v>2893</v>
      </c>
      <c r="H25" s="24">
        <v>0</v>
      </c>
      <c r="I25" s="24">
        <v>101530</v>
      </c>
      <c r="J25" s="24">
        <v>216048</v>
      </c>
      <c r="K25" s="24">
        <v>1484</v>
      </c>
      <c r="L25" s="24">
        <v>1017</v>
      </c>
      <c r="M25" s="24"/>
    </row>
    <row r="26" spans="1:13" ht="15.95" customHeight="1" x14ac:dyDescent="0.2">
      <c r="A26" s="62">
        <v>2023</v>
      </c>
      <c r="B26" s="38">
        <v>358981</v>
      </c>
      <c r="C26" s="24">
        <v>130124</v>
      </c>
      <c r="D26" s="24">
        <v>23651</v>
      </c>
      <c r="E26" s="24">
        <v>9324</v>
      </c>
      <c r="F26" s="24">
        <v>1188</v>
      </c>
      <c r="G26" s="24">
        <v>1555</v>
      </c>
      <c r="H26" s="24">
        <v>0</v>
      </c>
      <c r="I26" s="24">
        <v>94406</v>
      </c>
      <c r="J26" s="24">
        <v>225966</v>
      </c>
      <c r="K26" s="24">
        <v>1336</v>
      </c>
      <c r="L26" s="24">
        <v>1556</v>
      </c>
      <c r="M26" s="24"/>
    </row>
    <row r="28" spans="1:13" ht="15.95" customHeight="1" x14ac:dyDescent="0.2">
      <c r="A28" s="25" t="s">
        <v>372</v>
      </c>
    </row>
    <row r="30" spans="1:13" ht="15.95" customHeight="1" x14ac:dyDescent="0.2">
      <c r="A30" s="58" t="s">
        <v>157</v>
      </c>
    </row>
    <row r="31" spans="1:13" ht="15.95" customHeight="1" x14ac:dyDescent="0.2">
      <c r="A31" s="67" t="s">
        <v>238</v>
      </c>
    </row>
    <row r="32" spans="1:13" ht="15.95" customHeight="1" x14ac:dyDescent="0.2">
      <c r="A32" s="67" t="s">
        <v>239</v>
      </c>
    </row>
    <row r="33" spans="1:1" ht="15.95" customHeight="1" x14ac:dyDescent="0.2">
      <c r="A33" s="67" t="s">
        <v>240</v>
      </c>
    </row>
    <row r="34" spans="1:1" ht="15.95" customHeight="1" x14ac:dyDescent="0.2">
      <c r="A34" s="67" t="s">
        <v>241</v>
      </c>
    </row>
    <row r="35" spans="1:1" ht="15.95" customHeight="1" x14ac:dyDescent="0.2">
      <c r="A35" s="67" t="s">
        <v>242</v>
      </c>
    </row>
  </sheetData>
  <hyperlinks>
    <hyperlink ref="A3" location="Inhalt!A1" display="&lt;&lt;&lt; Inhalt" xr:uid="{DAF606F4-4BF1-489C-B007-A393F982A1C0}"/>
    <hyperlink ref="A28" location="Metadaten!A1" display="&lt;&lt;&lt; Metadaten" xr:uid="{7C702ED3-56A6-4458-9219-08F887A81D29}"/>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4 Zeitreihen</oddHeader>
    <oddFooter>&amp;L&amp;"Times New Roman,Standard"&amp;4&amp;Z&amp;F &amp;A&amp;C&amp;"Times New Roman,Standard"&amp;P/&amp;N&amp;R&amp;"Times New Roman,Standard"&amp;D</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M30"/>
  <sheetViews>
    <sheetView zoomScaleNormal="100" workbookViewId="0"/>
  </sheetViews>
  <sheetFormatPr baseColWidth="10" defaultColWidth="11.42578125" defaultRowHeight="15.95" customHeight="1" x14ac:dyDescent="0.2"/>
  <cols>
    <col min="1" max="1" width="5.42578125" style="67" customWidth="1"/>
    <col min="2" max="2" width="9.85546875" style="67" bestFit="1" customWidth="1"/>
    <col min="3" max="3" width="36.42578125" style="67" bestFit="1" customWidth="1"/>
    <col min="4" max="4" width="83.140625" style="67" bestFit="1" customWidth="1"/>
    <col min="5" max="5" width="77.28515625" style="67" bestFit="1" customWidth="1"/>
    <col min="6" max="6" width="12" style="67" bestFit="1" customWidth="1"/>
    <col min="7" max="7" width="7.85546875" style="67" bestFit="1" customWidth="1"/>
    <col min="8" max="8" width="14.7109375" style="67" bestFit="1" customWidth="1"/>
    <col min="9" max="9" width="15" style="67" bestFit="1" customWidth="1"/>
    <col min="10" max="10" width="12.5703125" style="67" bestFit="1" customWidth="1"/>
    <col min="11" max="11" width="12.42578125" style="67" bestFit="1" customWidth="1"/>
    <col min="12" max="12" width="20.5703125" style="67" bestFit="1" customWidth="1"/>
    <col min="13" max="13" width="6.85546875" style="67" bestFit="1" customWidth="1"/>
    <col min="14" max="16384" width="11.42578125" style="67"/>
  </cols>
  <sheetData>
    <row r="1" spans="1:13" ht="18" customHeight="1" x14ac:dyDescent="0.2">
      <c r="A1" s="94" t="s">
        <v>290</v>
      </c>
      <c r="B1" s="94"/>
      <c r="C1" s="94"/>
      <c r="D1" s="94"/>
      <c r="E1" s="94"/>
      <c r="F1" s="94"/>
      <c r="G1" s="94"/>
      <c r="H1" s="94"/>
      <c r="I1" s="95"/>
      <c r="J1" s="95"/>
      <c r="K1" s="95"/>
      <c r="L1" s="95"/>
      <c r="M1" s="95"/>
    </row>
    <row r="2" spans="1:13" ht="15.95" customHeight="1" x14ac:dyDescent="0.2">
      <c r="A2" s="87"/>
      <c r="B2" s="87"/>
      <c r="C2" s="87"/>
      <c r="D2" s="87"/>
      <c r="E2" s="87"/>
      <c r="F2" s="87"/>
      <c r="G2" s="87"/>
      <c r="H2" s="87"/>
      <c r="I2" s="88"/>
      <c r="J2" s="88"/>
      <c r="K2" s="88"/>
      <c r="L2" s="88"/>
      <c r="M2" s="88"/>
    </row>
    <row r="3" spans="1:13" ht="15.95" customHeight="1" x14ac:dyDescent="0.2">
      <c r="A3" s="25" t="s">
        <v>371</v>
      </c>
      <c r="B3" s="63"/>
      <c r="C3" s="88"/>
      <c r="D3" s="88"/>
      <c r="E3" s="88"/>
      <c r="F3" s="88"/>
      <c r="G3" s="88"/>
      <c r="H3" s="88"/>
      <c r="I3" s="88"/>
      <c r="J3" s="88"/>
      <c r="K3" s="88"/>
      <c r="L3" s="88"/>
      <c r="M3" s="88"/>
    </row>
    <row r="4" spans="1:13" ht="15.95" customHeight="1" x14ac:dyDescent="0.2">
      <c r="A4" s="88"/>
      <c r="B4" s="88"/>
      <c r="C4" s="88"/>
      <c r="D4" s="88"/>
      <c r="E4" s="88"/>
      <c r="F4" s="88"/>
      <c r="G4" s="88"/>
      <c r="H4" s="88"/>
      <c r="I4" s="88"/>
      <c r="J4" s="88"/>
      <c r="K4" s="88"/>
      <c r="L4" s="88"/>
      <c r="M4" s="88"/>
    </row>
    <row r="5" spans="1:13" ht="15.95" customHeight="1" x14ac:dyDescent="0.2">
      <c r="A5" s="89" t="s">
        <v>291</v>
      </c>
      <c r="B5" s="89"/>
      <c r="C5" s="89"/>
      <c r="D5" s="89"/>
      <c r="F5" s="89"/>
      <c r="G5" s="89"/>
      <c r="H5" s="89"/>
    </row>
    <row r="6" spans="1:13" ht="15.95" customHeight="1" x14ac:dyDescent="0.2">
      <c r="A6" s="90"/>
      <c r="B6" s="89"/>
      <c r="C6" s="89"/>
      <c r="D6" s="89"/>
      <c r="E6" s="89"/>
      <c r="F6" s="89"/>
      <c r="G6" s="89"/>
      <c r="H6" s="89"/>
      <c r="I6" s="89"/>
      <c r="J6" s="89"/>
      <c r="K6" s="89"/>
      <c r="L6" s="89"/>
      <c r="M6" s="91"/>
    </row>
    <row r="7" spans="1:13" ht="15.95" customHeight="1" x14ac:dyDescent="0.2">
      <c r="A7" s="90"/>
      <c r="B7" s="92" t="s">
        <v>0</v>
      </c>
      <c r="C7" s="96" t="s">
        <v>292</v>
      </c>
      <c r="D7" s="96"/>
      <c r="E7" s="96"/>
      <c r="F7" s="95"/>
      <c r="G7" s="95"/>
      <c r="H7" s="95"/>
      <c r="I7" s="95"/>
      <c r="J7" s="95"/>
      <c r="K7" s="95"/>
      <c r="L7" s="95"/>
      <c r="M7" s="95"/>
    </row>
    <row r="8" spans="1:13" s="100" customFormat="1" ht="15.95" customHeight="1" x14ac:dyDescent="0.2">
      <c r="A8" s="98" t="s">
        <v>235</v>
      </c>
      <c r="B8" s="98"/>
      <c r="C8" s="98" t="s">
        <v>293</v>
      </c>
      <c r="D8" s="98" t="s">
        <v>294</v>
      </c>
      <c r="E8" s="98" t="s">
        <v>295</v>
      </c>
      <c r="F8" s="99"/>
      <c r="G8" s="99"/>
      <c r="H8" s="99"/>
      <c r="I8" s="99"/>
      <c r="J8" s="99"/>
      <c r="K8" s="99"/>
      <c r="L8" s="99"/>
      <c r="M8" s="99"/>
    </row>
    <row r="9" spans="1:13" ht="15.95" customHeight="1" x14ac:dyDescent="0.2">
      <c r="A9" s="62">
        <v>2010</v>
      </c>
      <c r="B9" s="38">
        <f>SUM(C9:E9)</f>
        <v>11782701</v>
      </c>
      <c r="C9" s="24">
        <v>6219479</v>
      </c>
      <c r="D9" s="24">
        <v>5071380</v>
      </c>
      <c r="E9" s="24">
        <v>491842</v>
      </c>
      <c r="F9" s="24"/>
      <c r="G9" s="24"/>
      <c r="H9" s="24"/>
      <c r="I9" s="24"/>
      <c r="J9" s="24"/>
      <c r="K9" s="24"/>
      <c r="L9" s="24"/>
      <c r="M9" s="24"/>
    </row>
    <row r="10" spans="1:13" ht="15.95" customHeight="1" x14ac:dyDescent="0.2">
      <c r="A10" s="62">
        <v>2013</v>
      </c>
      <c r="B10" s="38">
        <f>SUM(C10:E10)</f>
        <v>11800298</v>
      </c>
      <c r="C10" s="24">
        <v>6115774</v>
      </c>
      <c r="D10" s="24">
        <v>5184427</v>
      </c>
      <c r="E10" s="24">
        <v>500097</v>
      </c>
      <c r="F10" s="24"/>
      <c r="G10" s="24"/>
      <c r="H10" s="24"/>
      <c r="I10" s="24"/>
      <c r="J10" s="24"/>
      <c r="K10" s="24"/>
      <c r="L10" s="24"/>
      <c r="M10" s="24"/>
    </row>
    <row r="11" spans="1:13" ht="15.95" customHeight="1" x14ac:dyDescent="0.2">
      <c r="A11" s="62">
        <v>2016</v>
      </c>
      <c r="B11" s="38">
        <f>SUM(C11:E11)</f>
        <v>11532641</v>
      </c>
      <c r="C11" s="24">
        <v>5539176</v>
      </c>
      <c r="D11" s="24">
        <v>5479203</v>
      </c>
      <c r="E11" s="24">
        <v>514262</v>
      </c>
      <c r="F11" s="24"/>
      <c r="G11" s="24"/>
      <c r="H11" s="24"/>
      <c r="I11" s="24"/>
      <c r="J11" s="24"/>
      <c r="K11" s="24"/>
      <c r="L11" s="24"/>
      <c r="M11" s="24"/>
    </row>
    <row r="12" spans="1:13" ht="15.95" customHeight="1" x14ac:dyDescent="0.2">
      <c r="A12" s="62">
        <v>2020</v>
      </c>
      <c r="B12" s="38">
        <v>12075134</v>
      </c>
      <c r="C12" s="24">
        <v>5977321</v>
      </c>
      <c r="D12" s="24">
        <v>5592728</v>
      </c>
      <c r="E12" s="24">
        <v>505085</v>
      </c>
      <c r="F12" s="24"/>
      <c r="G12" s="24"/>
      <c r="H12" s="24"/>
      <c r="I12" s="24"/>
      <c r="J12" s="24"/>
      <c r="K12" s="24"/>
      <c r="L12" s="24"/>
      <c r="M12" s="24"/>
    </row>
    <row r="13" spans="1:13" ht="15.95" customHeight="1" x14ac:dyDescent="0.2">
      <c r="A13" s="62">
        <v>2023</v>
      </c>
      <c r="B13" s="38">
        <v>12349160.5</v>
      </c>
      <c r="C13" s="24">
        <v>6225065.0200000005</v>
      </c>
      <c r="D13" s="24">
        <v>5620431.4799999995</v>
      </c>
      <c r="E13" s="24">
        <v>503664</v>
      </c>
      <c r="F13" s="24"/>
      <c r="G13" s="24"/>
      <c r="H13" s="24"/>
      <c r="I13" s="24"/>
      <c r="J13" s="24"/>
      <c r="K13" s="24"/>
      <c r="L13" s="24"/>
      <c r="M13" s="24"/>
    </row>
    <row r="14" spans="1:13" ht="15.95" customHeight="1" x14ac:dyDescent="0.2">
      <c r="C14" s="24"/>
      <c r="D14" s="24"/>
      <c r="E14" s="24"/>
      <c r="F14" s="24"/>
      <c r="G14" s="24"/>
      <c r="H14" s="24"/>
      <c r="I14" s="24"/>
      <c r="J14" s="24"/>
      <c r="K14" s="24"/>
      <c r="L14" s="24"/>
      <c r="M14" s="24"/>
    </row>
    <row r="15" spans="1:13" ht="15.95" customHeight="1" x14ac:dyDescent="0.2">
      <c r="A15" s="25" t="s">
        <v>372</v>
      </c>
      <c r="C15" s="24"/>
      <c r="D15" s="24"/>
      <c r="E15" s="24"/>
      <c r="F15" s="24"/>
      <c r="G15" s="24"/>
      <c r="H15" s="24"/>
      <c r="I15" s="24"/>
      <c r="J15" s="24"/>
      <c r="K15" s="24"/>
      <c r="L15" s="24"/>
      <c r="M15" s="24"/>
    </row>
    <row r="16" spans="1:13" ht="15.95" customHeight="1" x14ac:dyDescent="0.2">
      <c r="A16" s="62"/>
      <c r="B16" s="24"/>
      <c r="C16" s="24"/>
      <c r="D16" s="24"/>
      <c r="E16" s="24"/>
      <c r="F16" s="24"/>
      <c r="G16" s="24"/>
      <c r="H16" s="24"/>
      <c r="I16" s="24"/>
      <c r="J16" s="24"/>
      <c r="K16" s="24"/>
      <c r="L16" s="24"/>
      <c r="M16" s="24"/>
    </row>
    <row r="17" spans="1:13" ht="15.95" customHeight="1" x14ac:dyDescent="0.2">
      <c r="A17" s="62"/>
      <c r="B17" s="24"/>
      <c r="C17" s="24"/>
      <c r="D17" s="24"/>
      <c r="E17" s="24"/>
      <c r="F17" s="24"/>
      <c r="G17" s="24"/>
      <c r="H17" s="24"/>
      <c r="I17" s="24"/>
      <c r="J17" s="24"/>
      <c r="K17" s="24"/>
      <c r="L17" s="24"/>
      <c r="M17" s="24"/>
    </row>
    <row r="18" spans="1:13" ht="15.95" customHeight="1" x14ac:dyDescent="0.2">
      <c r="A18" s="62"/>
      <c r="B18" s="24"/>
      <c r="C18" s="24"/>
      <c r="D18" s="24"/>
      <c r="E18" s="24"/>
      <c r="F18" s="24"/>
      <c r="G18" s="24"/>
      <c r="H18" s="24"/>
      <c r="I18" s="24"/>
      <c r="J18" s="24"/>
      <c r="K18" s="24"/>
      <c r="L18" s="24"/>
      <c r="M18" s="24"/>
    </row>
    <row r="19" spans="1:13" ht="15.95" customHeight="1" x14ac:dyDescent="0.2">
      <c r="A19" s="62"/>
      <c r="B19" s="24"/>
      <c r="C19" s="24"/>
      <c r="D19" s="24"/>
      <c r="E19" s="24"/>
      <c r="F19" s="24"/>
      <c r="G19" s="24"/>
      <c r="H19" s="24"/>
      <c r="I19" s="24"/>
      <c r="J19" s="24"/>
      <c r="K19" s="24"/>
      <c r="L19" s="24"/>
      <c r="M19" s="24"/>
    </row>
    <row r="20" spans="1:13" ht="15.95" customHeight="1" x14ac:dyDescent="0.2">
      <c r="A20" s="62"/>
      <c r="B20" s="24"/>
      <c r="C20" s="24"/>
      <c r="D20" s="24"/>
      <c r="E20" s="24"/>
      <c r="F20" s="24"/>
      <c r="G20" s="24"/>
      <c r="H20" s="24"/>
      <c r="I20" s="24"/>
      <c r="J20" s="24"/>
      <c r="K20" s="24"/>
      <c r="L20" s="24"/>
      <c r="M20" s="24"/>
    </row>
    <row r="21" spans="1:13" ht="15.95" customHeight="1" x14ac:dyDescent="0.2">
      <c r="A21" s="62"/>
      <c r="B21" s="24"/>
      <c r="C21" s="24"/>
      <c r="D21" s="24"/>
      <c r="E21" s="24"/>
      <c r="F21" s="24"/>
      <c r="G21" s="24"/>
      <c r="H21" s="24"/>
      <c r="I21" s="24"/>
      <c r="J21" s="24"/>
      <c r="K21" s="24"/>
      <c r="L21" s="24"/>
      <c r="M21" s="24"/>
    </row>
    <row r="22" spans="1:13" ht="15.95" customHeight="1" x14ac:dyDescent="0.2">
      <c r="A22" s="62"/>
      <c r="B22" s="24"/>
      <c r="C22" s="24"/>
      <c r="D22" s="24"/>
      <c r="E22" s="24"/>
      <c r="F22" s="24"/>
      <c r="G22" s="24"/>
      <c r="H22" s="24"/>
      <c r="I22" s="24"/>
      <c r="J22" s="24"/>
      <c r="K22" s="24"/>
      <c r="L22" s="24"/>
      <c r="M22" s="24"/>
    </row>
    <row r="23" spans="1:13" ht="15.95" customHeight="1" x14ac:dyDescent="0.2">
      <c r="A23" s="62"/>
      <c r="B23" s="24"/>
      <c r="C23" s="24"/>
      <c r="D23" s="24"/>
      <c r="E23" s="24"/>
      <c r="F23" s="24"/>
      <c r="G23" s="24"/>
      <c r="H23" s="24"/>
      <c r="I23" s="24"/>
      <c r="J23" s="24"/>
      <c r="K23" s="24"/>
      <c r="L23" s="24"/>
      <c r="M23" s="24"/>
    </row>
    <row r="24" spans="1:13" ht="15.95" customHeight="1" x14ac:dyDescent="0.2">
      <c r="A24" s="62"/>
      <c r="B24" s="24"/>
      <c r="C24" s="24"/>
      <c r="D24" s="24"/>
      <c r="E24" s="24"/>
      <c r="F24" s="24"/>
      <c r="G24" s="24"/>
      <c r="H24" s="24"/>
      <c r="I24" s="24"/>
      <c r="J24" s="24"/>
      <c r="K24" s="24"/>
      <c r="L24" s="24"/>
      <c r="M24" s="24"/>
    </row>
    <row r="25" spans="1:13" ht="15.95" customHeight="1" x14ac:dyDescent="0.2">
      <c r="A25" s="62"/>
      <c r="B25" s="24"/>
      <c r="C25" s="24"/>
      <c r="D25" s="24"/>
      <c r="E25" s="24"/>
      <c r="F25" s="24"/>
      <c r="G25" s="24"/>
      <c r="H25" s="24"/>
      <c r="I25" s="24"/>
      <c r="J25" s="24"/>
      <c r="K25" s="24"/>
      <c r="L25" s="24"/>
      <c r="M25" s="24"/>
    </row>
    <row r="26" spans="1:13" ht="15.95" customHeight="1" x14ac:dyDescent="0.2">
      <c r="A26" s="62"/>
      <c r="B26" s="24"/>
      <c r="C26" s="24"/>
      <c r="D26" s="24"/>
      <c r="E26" s="24"/>
      <c r="F26" s="24"/>
      <c r="G26" s="24"/>
      <c r="H26" s="24"/>
      <c r="I26" s="24"/>
      <c r="J26" s="24"/>
      <c r="K26" s="24"/>
      <c r="L26" s="24"/>
      <c r="M26" s="24"/>
    </row>
    <row r="28" spans="1:13" ht="15.95" customHeight="1" x14ac:dyDescent="0.2">
      <c r="A28" s="25"/>
    </row>
    <row r="30" spans="1:13" ht="15.95" customHeight="1" x14ac:dyDescent="0.2">
      <c r="A30" s="58"/>
    </row>
  </sheetData>
  <hyperlinks>
    <hyperlink ref="A3" location="Inhalt!A1" display="&lt;&lt;&lt; Inhalt" xr:uid="{F9DB2984-1504-4D99-AE41-E4F76AD9A0C2}"/>
    <hyperlink ref="A15" location="Metadaten!A1" display="&lt;&lt;&lt; Metadaten" xr:uid="{DA5D182D-492E-4C48-AC4D-8900A548CEDB}"/>
  </hyperlinks>
  <pageMargins left="0.59055118110236227" right="0.59055118110236227" top="0.98425196850393704" bottom="0.98425196850393704" header="0.51181102362204722" footer="0.51181102362204722"/>
  <pageSetup paperSize="9" scale="96" orientation="portrait" r:id="rId1"/>
  <headerFooter alignWithMargins="0">
    <oddHeader>&amp;L&amp;"Times New Roman,Fett"&amp;12 4 Zeitreihen</oddHeader>
    <oddFooter>&amp;L&amp;"Times New Roman,Standard"&amp;4&amp;Z&amp;F &amp;A&amp;C&amp;"Times New Roman,Standard"&amp;P/&amp;N&amp;R&amp;"Times New Roman,Standard"&amp;D</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Q88"/>
  <sheetViews>
    <sheetView zoomScaleNormal="100" workbookViewId="0">
      <pane ySplit="8" topLeftCell="A57" activePane="bottomLeft" state="frozen"/>
      <selection activeCell="XDQ32" sqref="XDQ32"/>
      <selection pane="bottomLeft"/>
    </sheetView>
  </sheetViews>
  <sheetFormatPr baseColWidth="10" defaultColWidth="11.42578125" defaultRowHeight="15.95" customHeight="1" x14ac:dyDescent="0.2"/>
  <cols>
    <col min="1" max="1" width="6.28515625" style="67" customWidth="1"/>
    <col min="2" max="3" width="6" style="67" customWidth="1"/>
    <col min="4" max="4" width="10.140625" style="67" bestFit="1" customWidth="1"/>
    <col min="5" max="13" width="6" style="67" customWidth="1"/>
    <col min="14" max="14" width="6.42578125" style="67" bestFit="1" customWidth="1"/>
    <col min="15" max="15" width="11.5703125" style="67" bestFit="1" customWidth="1"/>
    <col min="16" max="17" width="6" style="67" customWidth="1"/>
    <col min="18" max="16384" width="11.42578125" style="67"/>
  </cols>
  <sheetData>
    <row r="1" spans="1:17" ht="18" customHeight="1" x14ac:dyDescent="0.2">
      <c r="A1" s="94" t="s">
        <v>296</v>
      </c>
      <c r="B1" s="94"/>
      <c r="C1" s="94"/>
      <c r="D1" s="94"/>
      <c r="E1" s="94"/>
      <c r="F1" s="94"/>
      <c r="G1" s="94"/>
      <c r="H1" s="94"/>
      <c r="I1" s="94"/>
      <c r="J1" s="94"/>
      <c r="K1" s="94"/>
      <c r="L1" s="94"/>
      <c r="M1" s="94"/>
      <c r="N1" s="94"/>
      <c r="O1" s="94"/>
      <c r="P1" s="94"/>
      <c r="Q1" s="94"/>
    </row>
    <row r="2" spans="1:17" ht="15.95" customHeight="1" x14ac:dyDescent="0.2">
      <c r="A2" s="87"/>
      <c r="B2" s="87"/>
      <c r="C2" s="87"/>
      <c r="D2" s="87"/>
      <c r="E2" s="87"/>
      <c r="F2" s="87"/>
      <c r="G2" s="87"/>
      <c r="H2" s="87"/>
      <c r="I2" s="87"/>
      <c r="J2" s="87"/>
      <c r="K2" s="87"/>
      <c r="L2" s="87"/>
      <c r="M2" s="87"/>
      <c r="N2" s="87"/>
      <c r="O2" s="87"/>
      <c r="P2" s="87"/>
      <c r="Q2" s="87"/>
    </row>
    <row r="3" spans="1:17" ht="15.95" customHeight="1" x14ac:dyDescent="0.2">
      <c r="A3" s="25" t="s">
        <v>371</v>
      </c>
      <c r="B3" s="63"/>
      <c r="C3" s="88"/>
      <c r="D3" s="88"/>
      <c r="E3" s="88"/>
      <c r="F3" s="88"/>
      <c r="G3" s="88"/>
      <c r="H3" s="88"/>
      <c r="I3" s="88"/>
      <c r="J3" s="88"/>
      <c r="K3" s="88"/>
      <c r="L3" s="88"/>
      <c r="M3" s="88"/>
      <c r="N3" s="88"/>
      <c r="O3" s="88"/>
      <c r="P3" s="88"/>
      <c r="Q3" s="88"/>
    </row>
    <row r="4" spans="1:17" ht="15.95" customHeight="1" x14ac:dyDescent="0.2">
      <c r="A4" s="88"/>
      <c r="B4" s="88"/>
      <c r="C4" s="88"/>
      <c r="D4" s="88"/>
      <c r="E4" s="88"/>
      <c r="F4" s="88"/>
      <c r="G4" s="88"/>
      <c r="H4" s="88"/>
      <c r="I4" s="88"/>
      <c r="J4" s="88"/>
      <c r="K4" s="88"/>
      <c r="L4" s="88"/>
      <c r="M4" s="88"/>
      <c r="N4" s="88"/>
      <c r="O4" s="88"/>
      <c r="P4" s="88"/>
      <c r="Q4" s="88"/>
    </row>
    <row r="5" spans="1:17" ht="15.95" customHeight="1" x14ac:dyDescent="0.2">
      <c r="A5" s="89" t="s">
        <v>518</v>
      </c>
      <c r="B5" s="89"/>
      <c r="C5" s="89"/>
      <c r="D5" s="89"/>
      <c r="F5" s="89"/>
      <c r="G5" s="89"/>
      <c r="I5" s="89"/>
      <c r="J5" s="89"/>
      <c r="K5" s="88"/>
      <c r="L5" s="89"/>
      <c r="M5" s="89"/>
      <c r="N5" s="89"/>
      <c r="P5" s="89"/>
      <c r="Q5" s="89"/>
    </row>
    <row r="6" spans="1:17" ht="15.95" customHeight="1" x14ac:dyDescent="0.2">
      <c r="A6" s="90"/>
      <c r="B6" s="89"/>
      <c r="C6" s="89"/>
      <c r="D6" s="89"/>
      <c r="E6" s="89"/>
      <c r="F6" s="89"/>
      <c r="G6" s="89"/>
      <c r="H6" s="89"/>
      <c r="I6" s="89"/>
      <c r="J6" s="89"/>
      <c r="K6" s="89"/>
      <c r="L6" s="89"/>
      <c r="M6" s="89"/>
      <c r="N6" s="89"/>
      <c r="O6" s="89"/>
      <c r="P6" s="89"/>
      <c r="Q6" s="89"/>
    </row>
    <row r="7" spans="1:17" ht="15.95" customHeight="1" x14ac:dyDescent="0.2">
      <c r="A7" s="90"/>
      <c r="B7" s="92" t="s">
        <v>297</v>
      </c>
      <c r="C7" s="96"/>
      <c r="D7" s="96"/>
      <c r="E7" s="96" t="s">
        <v>298</v>
      </c>
      <c r="F7" s="96"/>
      <c r="G7" s="96" t="s">
        <v>299</v>
      </c>
      <c r="H7" s="96"/>
      <c r="I7" s="96" t="s">
        <v>300</v>
      </c>
      <c r="J7" s="96"/>
      <c r="K7" s="96" t="s">
        <v>301</v>
      </c>
      <c r="L7" s="96"/>
      <c r="M7" s="96" t="s">
        <v>302</v>
      </c>
      <c r="N7" s="96"/>
      <c r="O7" s="96" t="s">
        <v>508</v>
      </c>
      <c r="P7" s="96" t="s">
        <v>303</v>
      </c>
      <c r="Q7" s="96"/>
    </row>
    <row r="8" spans="1:17" ht="15.95" customHeight="1" x14ac:dyDescent="0.2">
      <c r="A8" s="92" t="s">
        <v>304</v>
      </c>
      <c r="B8" s="92" t="s">
        <v>305</v>
      </c>
      <c r="C8" s="92" t="s">
        <v>306</v>
      </c>
      <c r="D8" s="92" t="s">
        <v>307</v>
      </c>
      <c r="E8" s="92" t="s">
        <v>305</v>
      </c>
      <c r="F8" s="92" t="s">
        <v>306</v>
      </c>
      <c r="G8" s="92" t="s">
        <v>305</v>
      </c>
      <c r="H8" s="92" t="s">
        <v>306</v>
      </c>
      <c r="I8" s="92" t="s">
        <v>305</v>
      </c>
      <c r="J8" s="92" t="s">
        <v>306</v>
      </c>
      <c r="K8" s="92" t="s">
        <v>305</v>
      </c>
      <c r="L8" s="92" t="s">
        <v>306</v>
      </c>
      <c r="M8" s="92" t="s">
        <v>305</v>
      </c>
      <c r="N8" s="92" t="s">
        <v>306</v>
      </c>
      <c r="O8" s="92" t="s">
        <v>308</v>
      </c>
      <c r="P8" s="92" t="s">
        <v>305</v>
      </c>
      <c r="Q8" s="92" t="s">
        <v>306</v>
      </c>
    </row>
    <row r="9" spans="1:17" ht="15.95" customHeight="1" x14ac:dyDescent="0.2">
      <c r="A9" s="62">
        <v>1812</v>
      </c>
      <c r="B9" s="24" t="s">
        <v>253</v>
      </c>
      <c r="C9" s="24">
        <v>4377</v>
      </c>
      <c r="D9" s="24">
        <v>1843</v>
      </c>
      <c r="E9" s="24" t="s">
        <v>253</v>
      </c>
      <c r="F9" s="24">
        <v>360</v>
      </c>
      <c r="G9" s="24" t="s">
        <v>253</v>
      </c>
      <c r="H9" s="24">
        <v>955</v>
      </c>
      <c r="I9" s="24" t="s">
        <v>253</v>
      </c>
      <c r="J9" s="24">
        <v>1061</v>
      </c>
      <c r="K9" s="24" t="s">
        <v>253</v>
      </c>
      <c r="L9" s="24">
        <v>709</v>
      </c>
      <c r="M9" s="24" t="s">
        <v>253</v>
      </c>
      <c r="N9" s="24" t="s">
        <v>253</v>
      </c>
      <c r="O9" s="24" t="s">
        <v>253</v>
      </c>
      <c r="P9" s="24" t="s">
        <v>253</v>
      </c>
      <c r="Q9" s="24" t="s">
        <v>253</v>
      </c>
    </row>
    <row r="10" spans="1:17" ht="15.95" customHeight="1" x14ac:dyDescent="0.2">
      <c r="A10" s="62">
        <v>1815</v>
      </c>
      <c r="B10" s="24" t="s">
        <v>253</v>
      </c>
      <c r="C10" s="24">
        <v>4487</v>
      </c>
      <c r="D10" s="24">
        <v>1835</v>
      </c>
      <c r="E10" s="24" t="s">
        <v>253</v>
      </c>
      <c r="F10" s="24">
        <v>422</v>
      </c>
      <c r="G10" s="24" t="s">
        <v>253</v>
      </c>
      <c r="H10" s="24">
        <v>430</v>
      </c>
      <c r="I10" s="24" t="s">
        <v>253</v>
      </c>
      <c r="J10" s="24">
        <v>1321</v>
      </c>
      <c r="K10" s="24" t="s">
        <v>253</v>
      </c>
      <c r="L10" s="24">
        <v>694</v>
      </c>
      <c r="M10" s="24" t="s">
        <v>253</v>
      </c>
      <c r="N10" s="24" t="s">
        <v>253</v>
      </c>
      <c r="O10" s="24" t="s">
        <v>253</v>
      </c>
      <c r="P10" s="24" t="s">
        <v>253</v>
      </c>
      <c r="Q10" s="24" t="s">
        <v>253</v>
      </c>
    </row>
    <row r="11" spans="1:17" ht="15.95" customHeight="1" x14ac:dyDescent="0.2">
      <c r="A11" s="62">
        <v>1861</v>
      </c>
      <c r="B11" s="24" t="s">
        <v>253</v>
      </c>
      <c r="C11" s="24">
        <v>4867</v>
      </c>
      <c r="D11" s="24">
        <v>2090</v>
      </c>
      <c r="E11" s="24" t="s">
        <v>253</v>
      </c>
      <c r="F11" s="24">
        <v>424</v>
      </c>
      <c r="G11" s="24" t="s">
        <v>253</v>
      </c>
      <c r="H11" s="24">
        <v>915</v>
      </c>
      <c r="I11" s="24" t="s">
        <v>253</v>
      </c>
      <c r="J11" s="24">
        <v>1614</v>
      </c>
      <c r="K11" s="24" t="s">
        <v>253</v>
      </c>
      <c r="L11" s="24">
        <v>1737</v>
      </c>
      <c r="M11" s="24" t="s">
        <v>253</v>
      </c>
      <c r="N11" s="24" t="s">
        <v>253</v>
      </c>
      <c r="O11" s="24" t="s">
        <v>253</v>
      </c>
      <c r="P11" s="24" t="s">
        <v>253</v>
      </c>
      <c r="Q11" s="24" t="s">
        <v>253</v>
      </c>
    </row>
    <row r="12" spans="1:17" ht="15.95" customHeight="1" x14ac:dyDescent="0.2">
      <c r="A12" s="62">
        <v>1868</v>
      </c>
      <c r="B12" s="24" t="s">
        <v>253</v>
      </c>
      <c r="C12" s="24">
        <v>4393</v>
      </c>
      <c r="D12" s="24">
        <v>1895</v>
      </c>
      <c r="E12" s="24" t="s">
        <v>253</v>
      </c>
      <c r="F12" s="24">
        <v>381</v>
      </c>
      <c r="G12" s="24" t="s">
        <v>253</v>
      </c>
      <c r="H12" s="24">
        <v>952</v>
      </c>
      <c r="I12" s="24" t="s">
        <v>253</v>
      </c>
      <c r="J12" s="24">
        <v>931</v>
      </c>
      <c r="K12" s="24" t="s">
        <v>253</v>
      </c>
      <c r="L12" s="24">
        <v>1303</v>
      </c>
      <c r="M12" s="24" t="s">
        <v>253</v>
      </c>
      <c r="N12" s="24" t="s">
        <v>253</v>
      </c>
      <c r="O12" s="24" t="s">
        <v>253</v>
      </c>
      <c r="P12" s="24" t="s">
        <v>253</v>
      </c>
      <c r="Q12" s="24" t="s">
        <v>253</v>
      </c>
    </row>
    <row r="13" spans="1:17" ht="15.95" customHeight="1" x14ac:dyDescent="0.2">
      <c r="A13" s="62">
        <v>1880</v>
      </c>
      <c r="B13" s="24" t="s">
        <v>253</v>
      </c>
      <c r="C13" s="24">
        <v>5297</v>
      </c>
      <c r="D13" s="24">
        <v>2240</v>
      </c>
      <c r="E13" s="24" t="s">
        <v>253</v>
      </c>
      <c r="F13" s="24">
        <v>348</v>
      </c>
      <c r="G13" s="24" t="s">
        <v>253</v>
      </c>
      <c r="H13" s="24">
        <v>698</v>
      </c>
      <c r="I13" s="24" t="s">
        <v>253</v>
      </c>
      <c r="J13" s="24" t="s">
        <v>253</v>
      </c>
      <c r="K13" s="24" t="s">
        <v>253</v>
      </c>
      <c r="L13" s="24" t="s">
        <v>253</v>
      </c>
      <c r="M13" s="24" t="s">
        <v>253</v>
      </c>
      <c r="N13" s="24" t="s">
        <v>253</v>
      </c>
      <c r="O13" s="24" t="s">
        <v>253</v>
      </c>
      <c r="P13" s="24" t="s">
        <v>253</v>
      </c>
      <c r="Q13" s="24" t="s">
        <v>253</v>
      </c>
    </row>
    <row r="14" spans="1:17" ht="15.95" customHeight="1" x14ac:dyDescent="0.2">
      <c r="A14" s="62">
        <v>1886</v>
      </c>
      <c r="B14" s="24" t="s">
        <v>253</v>
      </c>
      <c r="C14" s="24">
        <v>3772</v>
      </c>
      <c r="D14" s="24">
        <v>2155</v>
      </c>
      <c r="E14" s="24" t="s">
        <v>253</v>
      </c>
      <c r="F14" s="24">
        <v>300</v>
      </c>
      <c r="G14" s="24" t="s">
        <v>253</v>
      </c>
      <c r="H14" s="24">
        <v>1803</v>
      </c>
      <c r="I14" s="24" t="s">
        <v>253</v>
      </c>
      <c r="J14" s="24">
        <v>885</v>
      </c>
      <c r="K14" s="24" t="s">
        <v>253</v>
      </c>
      <c r="L14" s="24">
        <v>1863</v>
      </c>
      <c r="M14" s="24" t="s">
        <v>253</v>
      </c>
      <c r="N14" s="24" t="s">
        <v>253</v>
      </c>
      <c r="O14" s="24" t="s">
        <v>253</v>
      </c>
      <c r="P14" s="24" t="s">
        <v>253</v>
      </c>
      <c r="Q14" s="24" t="s">
        <v>253</v>
      </c>
    </row>
    <row r="15" spans="1:17" ht="15.95" customHeight="1" x14ac:dyDescent="0.2">
      <c r="A15" s="62">
        <v>1891</v>
      </c>
      <c r="B15" s="24" t="s">
        <v>253</v>
      </c>
      <c r="C15" s="24">
        <v>4681</v>
      </c>
      <c r="D15" s="24">
        <v>2031</v>
      </c>
      <c r="E15" s="24" t="s">
        <v>253</v>
      </c>
      <c r="F15" s="24">
        <v>302</v>
      </c>
      <c r="G15" s="24" t="s">
        <v>253</v>
      </c>
      <c r="H15" s="24">
        <v>1355</v>
      </c>
      <c r="I15" s="24" t="s">
        <v>253</v>
      </c>
      <c r="J15" s="24">
        <v>754</v>
      </c>
      <c r="K15" s="24" t="s">
        <v>253</v>
      </c>
      <c r="L15" s="24">
        <v>1550</v>
      </c>
      <c r="M15" s="24" t="s">
        <v>253</v>
      </c>
      <c r="N15" s="24" t="s">
        <v>253</v>
      </c>
      <c r="O15" s="24" t="s">
        <v>253</v>
      </c>
      <c r="P15" s="24" t="s">
        <v>253</v>
      </c>
      <c r="Q15" s="24" t="s">
        <v>253</v>
      </c>
    </row>
    <row r="16" spans="1:17" ht="15.95" customHeight="1" x14ac:dyDescent="0.2">
      <c r="A16" s="62">
        <v>1901</v>
      </c>
      <c r="B16" s="24" t="s">
        <v>253</v>
      </c>
      <c r="C16" s="24">
        <v>4832</v>
      </c>
      <c r="D16" s="24">
        <v>2305</v>
      </c>
      <c r="E16" s="24" t="s">
        <v>253</v>
      </c>
      <c r="F16" s="24">
        <v>313</v>
      </c>
      <c r="G16" s="24" t="s">
        <v>253</v>
      </c>
      <c r="H16" s="24">
        <v>2118</v>
      </c>
      <c r="I16" s="24" t="s">
        <v>253</v>
      </c>
      <c r="J16" s="24">
        <v>460</v>
      </c>
      <c r="K16" s="24" t="s">
        <v>253</v>
      </c>
      <c r="L16" s="24">
        <v>1252</v>
      </c>
      <c r="M16" s="24" t="s">
        <v>253</v>
      </c>
      <c r="N16" s="24" t="s">
        <v>253</v>
      </c>
      <c r="O16" s="24" t="s">
        <v>253</v>
      </c>
      <c r="P16" s="24" t="s">
        <v>253</v>
      </c>
      <c r="Q16" s="24" t="s">
        <v>253</v>
      </c>
    </row>
    <row r="17" spans="1:17" ht="15.95" customHeight="1" x14ac:dyDescent="0.2">
      <c r="A17" s="62">
        <v>1911</v>
      </c>
      <c r="B17" s="24" t="s">
        <v>253</v>
      </c>
      <c r="C17" s="24">
        <v>5573</v>
      </c>
      <c r="D17" s="24">
        <v>2363</v>
      </c>
      <c r="E17" s="24" t="s">
        <v>253</v>
      </c>
      <c r="F17" s="24">
        <v>286</v>
      </c>
      <c r="G17" s="24" t="s">
        <v>253</v>
      </c>
      <c r="H17" s="24">
        <v>2085</v>
      </c>
      <c r="I17" s="24" t="s">
        <v>253</v>
      </c>
      <c r="J17" s="24">
        <v>227</v>
      </c>
      <c r="K17" s="24" t="s">
        <v>253</v>
      </c>
      <c r="L17" s="24">
        <v>1023</v>
      </c>
      <c r="M17" s="24" t="s">
        <v>253</v>
      </c>
      <c r="N17" s="24" t="s">
        <v>253</v>
      </c>
      <c r="O17" s="24" t="s">
        <v>253</v>
      </c>
      <c r="P17" s="24" t="s">
        <v>253</v>
      </c>
      <c r="Q17" s="24" t="s">
        <v>253</v>
      </c>
    </row>
    <row r="18" spans="1:17" ht="15.95" customHeight="1" x14ac:dyDescent="0.2">
      <c r="A18" s="62">
        <v>1921</v>
      </c>
      <c r="B18" s="24" t="s">
        <v>253</v>
      </c>
      <c r="C18" s="24">
        <v>5231</v>
      </c>
      <c r="D18" s="24">
        <v>2404</v>
      </c>
      <c r="E18" s="24" t="s">
        <v>253</v>
      </c>
      <c r="F18" s="24">
        <v>403</v>
      </c>
      <c r="G18" s="24" t="s">
        <v>253</v>
      </c>
      <c r="H18" s="24">
        <v>1534</v>
      </c>
      <c r="I18" s="24" t="s">
        <v>253</v>
      </c>
      <c r="J18" s="24">
        <v>1147</v>
      </c>
      <c r="K18" s="24" t="s">
        <v>253</v>
      </c>
      <c r="L18" s="24">
        <v>993</v>
      </c>
      <c r="M18" s="24" t="s">
        <v>253</v>
      </c>
      <c r="N18" s="24" t="s">
        <v>253</v>
      </c>
      <c r="O18" s="24" t="s">
        <v>253</v>
      </c>
      <c r="P18" s="24" t="s">
        <v>253</v>
      </c>
      <c r="Q18" s="24" t="s">
        <v>253</v>
      </c>
    </row>
    <row r="19" spans="1:17" ht="15.95" customHeight="1" x14ac:dyDescent="0.2">
      <c r="A19" s="62">
        <v>1929</v>
      </c>
      <c r="B19" s="24">
        <v>1032</v>
      </c>
      <c r="C19" s="24">
        <v>5454</v>
      </c>
      <c r="D19" s="24">
        <v>2479</v>
      </c>
      <c r="E19" s="24">
        <v>253</v>
      </c>
      <c r="F19" s="24">
        <v>307</v>
      </c>
      <c r="G19" s="24">
        <v>927</v>
      </c>
      <c r="H19" s="24">
        <v>1798</v>
      </c>
      <c r="I19" s="24" t="s">
        <v>253</v>
      </c>
      <c r="J19" s="24">
        <v>258</v>
      </c>
      <c r="K19" s="24" t="s">
        <v>253</v>
      </c>
      <c r="L19" s="24">
        <v>627</v>
      </c>
      <c r="M19" s="24">
        <v>1134</v>
      </c>
      <c r="N19" s="24">
        <v>22214</v>
      </c>
      <c r="O19" s="24">
        <v>540</v>
      </c>
      <c r="P19" s="24" t="s">
        <v>253</v>
      </c>
      <c r="Q19" s="24">
        <v>993</v>
      </c>
    </row>
    <row r="20" spans="1:17" ht="15.95" customHeight="1" x14ac:dyDescent="0.2">
      <c r="A20" s="62">
        <v>1931</v>
      </c>
      <c r="B20" s="24">
        <v>1041</v>
      </c>
      <c r="C20" s="24">
        <v>6369</v>
      </c>
      <c r="D20" s="24" t="s">
        <v>253</v>
      </c>
      <c r="E20" s="24">
        <v>290</v>
      </c>
      <c r="F20" s="24">
        <v>374</v>
      </c>
      <c r="G20" s="24">
        <v>1003</v>
      </c>
      <c r="H20" s="24">
        <v>3002</v>
      </c>
      <c r="I20" s="24">
        <v>124</v>
      </c>
      <c r="J20" s="24">
        <v>611</v>
      </c>
      <c r="K20" s="24">
        <v>277</v>
      </c>
      <c r="L20" s="24">
        <v>918</v>
      </c>
      <c r="M20" s="24">
        <v>1378</v>
      </c>
      <c r="N20" s="24">
        <v>23644</v>
      </c>
      <c r="O20" s="24">
        <v>376</v>
      </c>
      <c r="P20" s="24">
        <v>99</v>
      </c>
      <c r="Q20" s="24">
        <v>1096</v>
      </c>
    </row>
    <row r="21" spans="1:17" ht="15.95" customHeight="1" x14ac:dyDescent="0.2">
      <c r="A21" s="62">
        <v>1933</v>
      </c>
      <c r="B21" s="24">
        <v>1102</v>
      </c>
      <c r="C21" s="24">
        <v>6751</v>
      </c>
      <c r="D21" s="24">
        <v>2757</v>
      </c>
      <c r="E21" s="24" t="s">
        <v>253</v>
      </c>
      <c r="F21" s="24" t="s">
        <v>253</v>
      </c>
      <c r="G21" s="24">
        <v>959</v>
      </c>
      <c r="H21" s="24">
        <v>2544</v>
      </c>
      <c r="I21" s="24" t="s">
        <v>253</v>
      </c>
      <c r="J21" s="24" t="s">
        <v>253</v>
      </c>
      <c r="K21" s="24" t="s">
        <v>253</v>
      </c>
      <c r="L21" s="24" t="s">
        <v>253</v>
      </c>
      <c r="M21" s="24" t="s">
        <v>253</v>
      </c>
      <c r="N21" s="24" t="s">
        <v>253</v>
      </c>
      <c r="O21" s="24" t="s">
        <v>253</v>
      </c>
      <c r="P21" s="24" t="s">
        <v>253</v>
      </c>
      <c r="Q21" s="24" t="s">
        <v>253</v>
      </c>
    </row>
    <row r="22" spans="1:17" ht="15.95" customHeight="1" x14ac:dyDescent="0.2">
      <c r="A22" s="62">
        <v>1938</v>
      </c>
      <c r="B22" s="24">
        <v>1005</v>
      </c>
      <c r="C22" s="24">
        <v>6872</v>
      </c>
      <c r="D22" s="24">
        <v>2577</v>
      </c>
      <c r="E22" s="24" t="s">
        <v>253</v>
      </c>
      <c r="F22" s="24" t="s">
        <v>253</v>
      </c>
      <c r="G22" s="24">
        <v>1205</v>
      </c>
      <c r="H22" s="24">
        <v>3715</v>
      </c>
      <c r="I22" s="24" t="s">
        <v>253</v>
      </c>
      <c r="J22" s="24" t="s">
        <v>253</v>
      </c>
      <c r="K22" s="24" t="s">
        <v>253</v>
      </c>
      <c r="L22" s="24" t="s">
        <v>253</v>
      </c>
      <c r="M22" s="24" t="s">
        <v>253</v>
      </c>
      <c r="N22" s="24" t="s">
        <v>253</v>
      </c>
      <c r="O22" s="24" t="s">
        <v>253</v>
      </c>
      <c r="P22" s="24" t="s">
        <v>253</v>
      </c>
      <c r="Q22" s="24" t="s">
        <v>253</v>
      </c>
    </row>
    <row r="23" spans="1:17" ht="15.95" customHeight="1" x14ac:dyDescent="0.2">
      <c r="A23" s="62">
        <v>1945</v>
      </c>
      <c r="B23" s="24">
        <v>1037</v>
      </c>
      <c r="C23" s="24">
        <v>5821</v>
      </c>
      <c r="D23" s="24">
        <v>2541</v>
      </c>
      <c r="E23" s="24">
        <v>243</v>
      </c>
      <c r="F23" s="24">
        <v>316</v>
      </c>
      <c r="G23" s="24">
        <v>1396</v>
      </c>
      <c r="H23" s="24">
        <v>3875</v>
      </c>
      <c r="I23" s="24">
        <v>135</v>
      </c>
      <c r="J23" s="24">
        <v>691</v>
      </c>
      <c r="K23" s="24">
        <v>329</v>
      </c>
      <c r="L23" s="24">
        <v>779</v>
      </c>
      <c r="M23" s="24" t="s">
        <v>253</v>
      </c>
      <c r="N23" s="24">
        <v>22691</v>
      </c>
      <c r="O23" s="24" t="s">
        <v>253</v>
      </c>
      <c r="P23" s="24" t="s">
        <v>253</v>
      </c>
      <c r="Q23" s="24" t="s">
        <v>253</v>
      </c>
    </row>
    <row r="24" spans="1:17" ht="15.95" customHeight="1" x14ac:dyDescent="0.2">
      <c r="A24" s="62">
        <v>1946</v>
      </c>
      <c r="B24" s="24" t="s">
        <v>253</v>
      </c>
      <c r="C24" s="24">
        <v>5759</v>
      </c>
      <c r="D24" s="24">
        <v>2528</v>
      </c>
      <c r="E24" s="24" t="s">
        <v>253</v>
      </c>
      <c r="F24" s="24">
        <v>358</v>
      </c>
      <c r="G24" s="24" t="s">
        <v>253</v>
      </c>
      <c r="H24" s="24">
        <v>3050</v>
      </c>
      <c r="I24" s="24" t="s">
        <v>253</v>
      </c>
      <c r="J24" s="24">
        <v>636</v>
      </c>
      <c r="K24" s="24" t="s">
        <v>253</v>
      </c>
      <c r="L24" s="24">
        <v>816</v>
      </c>
      <c r="M24" s="24" t="s">
        <v>253</v>
      </c>
      <c r="N24" s="24">
        <v>27657</v>
      </c>
      <c r="O24" s="24">
        <v>76</v>
      </c>
      <c r="P24" s="24" t="s">
        <v>253</v>
      </c>
      <c r="Q24" s="24">
        <v>1233</v>
      </c>
    </row>
    <row r="25" spans="1:17" ht="15.95" customHeight="1" x14ac:dyDescent="0.2">
      <c r="A25" s="62">
        <v>1947</v>
      </c>
      <c r="B25" s="24">
        <v>1027</v>
      </c>
      <c r="C25" s="24">
        <v>5294</v>
      </c>
      <c r="D25" s="24">
        <v>2377</v>
      </c>
      <c r="E25" s="24">
        <v>249</v>
      </c>
      <c r="F25" s="24">
        <v>357</v>
      </c>
      <c r="G25" s="24">
        <v>1150</v>
      </c>
      <c r="H25" s="24">
        <v>3327</v>
      </c>
      <c r="I25" s="24">
        <v>115</v>
      </c>
      <c r="J25" s="24">
        <v>601</v>
      </c>
      <c r="K25" s="24">
        <v>305</v>
      </c>
      <c r="L25" s="24">
        <v>782</v>
      </c>
      <c r="M25" s="24">
        <v>1610</v>
      </c>
      <c r="N25" s="24">
        <v>32892</v>
      </c>
      <c r="O25" s="24" t="s">
        <v>253</v>
      </c>
      <c r="P25" s="24" t="s">
        <v>253</v>
      </c>
      <c r="Q25" s="24" t="s">
        <v>253</v>
      </c>
    </row>
    <row r="26" spans="1:17" ht="15.95" customHeight="1" x14ac:dyDescent="0.2">
      <c r="A26" s="62">
        <v>1950</v>
      </c>
      <c r="B26" s="24">
        <v>958</v>
      </c>
      <c r="C26" s="24">
        <v>5658</v>
      </c>
      <c r="D26" s="24">
        <v>2519</v>
      </c>
      <c r="E26" s="24">
        <v>258</v>
      </c>
      <c r="F26" s="24">
        <v>340</v>
      </c>
      <c r="G26" s="24">
        <v>1122</v>
      </c>
      <c r="H26" s="24">
        <v>3397</v>
      </c>
      <c r="I26" s="24">
        <v>99</v>
      </c>
      <c r="J26" s="24">
        <v>699</v>
      </c>
      <c r="K26" s="24">
        <v>235</v>
      </c>
      <c r="L26" s="24">
        <v>694</v>
      </c>
      <c r="M26" s="24">
        <v>1658</v>
      </c>
      <c r="N26" s="24">
        <v>32160</v>
      </c>
      <c r="O26" s="24" t="s">
        <v>253</v>
      </c>
      <c r="P26" s="24" t="s">
        <v>253</v>
      </c>
      <c r="Q26" s="24" t="s">
        <v>253</v>
      </c>
    </row>
    <row r="27" spans="1:17" ht="15.95" customHeight="1" x14ac:dyDescent="0.2">
      <c r="A27" s="62">
        <v>1951</v>
      </c>
      <c r="B27" s="24">
        <v>971</v>
      </c>
      <c r="C27" s="24">
        <v>5926</v>
      </c>
      <c r="D27" s="24">
        <v>2611</v>
      </c>
      <c r="E27" s="24">
        <v>258</v>
      </c>
      <c r="F27" s="24">
        <v>340</v>
      </c>
      <c r="G27" s="24">
        <v>1110</v>
      </c>
      <c r="H27" s="24">
        <v>3704</v>
      </c>
      <c r="I27" s="24">
        <v>142</v>
      </c>
      <c r="J27" s="24">
        <v>843</v>
      </c>
      <c r="K27" s="24">
        <v>250</v>
      </c>
      <c r="L27" s="24">
        <v>775</v>
      </c>
      <c r="M27" s="24">
        <v>1666</v>
      </c>
      <c r="N27" s="24">
        <v>33013</v>
      </c>
      <c r="O27" s="24">
        <v>125</v>
      </c>
      <c r="P27" s="24">
        <v>145</v>
      </c>
      <c r="Q27" s="24">
        <v>1163</v>
      </c>
    </row>
    <row r="28" spans="1:17" ht="15.95" customHeight="1" x14ac:dyDescent="0.2">
      <c r="A28" s="62">
        <v>1955</v>
      </c>
      <c r="B28" s="24">
        <v>881</v>
      </c>
      <c r="C28" s="24">
        <v>5548</v>
      </c>
      <c r="D28" s="24">
        <v>2568</v>
      </c>
      <c r="E28" s="24">
        <v>233</v>
      </c>
      <c r="F28" s="24">
        <v>295</v>
      </c>
      <c r="G28" s="24">
        <v>911</v>
      </c>
      <c r="H28" s="24">
        <v>3635</v>
      </c>
      <c r="I28" s="24" t="s">
        <v>253</v>
      </c>
      <c r="J28" s="24" t="s">
        <v>253</v>
      </c>
      <c r="K28" s="24" t="s">
        <v>253</v>
      </c>
      <c r="L28" s="24" t="s">
        <v>253</v>
      </c>
      <c r="M28" s="24" t="s">
        <v>253</v>
      </c>
      <c r="N28" s="24" t="s">
        <v>253</v>
      </c>
      <c r="O28" s="24" t="s">
        <v>253</v>
      </c>
      <c r="P28" s="24" t="s">
        <v>253</v>
      </c>
      <c r="Q28" s="24" t="s">
        <v>253</v>
      </c>
    </row>
    <row r="29" spans="1:17" ht="15.95" customHeight="1" x14ac:dyDescent="0.2">
      <c r="A29" s="62">
        <v>1958</v>
      </c>
      <c r="B29" s="24">
        <v>828</v>
      </c>
      <c r="C29" s="24">
        <v>5898</v>
      </c>
      <c r="D29" s="24">
        <v>2628</v>
      </c>
      <c r="E29" s="24">
        <v>202</v>
      </c>
      <c r="F29" s="24">
        <v>260</v>
      </c>
      <c r="G29" s="24">
        <v>846</v>
      </c>
      <c r="H29" s="24">
        <v>4740</v>
      </c>
      <c r="I29" s="24" t="s">
        <v>253</v>
      </c>
      <c r="J29" s="24" t="s">
        <v>253</v>
      </c>
      <c r="K29" s="24" t="s">
        <v>253</v>
      </c>
      <c r="L29" s="24" t="s">
        <v>253</v>
      </c>
      <c r="M29" s="24" t="s">
        <v>253</v>
      </c>
      <c r="N29" s="24" t="s">
        <v>253</v>
      </c>
      <c r="O29" s="24" t="s">
        <v>253</v>
      </c>
      <c r="P29" s="24" t="s">
        <v>253</v>
      </c>
      <c r="Q29" s="24" t="s">
        <v>253</v>
      </c>
    </row>
    <row r="30" spans="1:17" ht="15.95" customHeight="1" x14ac:dyDescent="0.2">
      <c r="A30" s="62">
        <v>1961</v>
      </c>
      <c r="B30" s="24">
        <v>751</v>
      </c>
      <c r="C30" s="24">
        <v>6198</v>
      </c>
      <c r="D30" s="24">
        <v>2757</v>
      </c>
      <c r="E30" s="24">
        <v>150</v>
      </c>
      <c r="F30" s="24">
        <v>179</v>
      </c>
      <c r="G30" s="24">
        <v>908</v>
      </c>
      <c r="H30" s="24">
        <v>5150</v>
      </c>
      <c r="I30" s="24">
        <v>89</v>
      </c>
      <c r="J30" s="24">
        <v>1030</v>
      </c>
      <c r="K30" s="24">
        <v>99</v>
      </c>
      <c r="L30" s="24">
        <v>231</v>
      </c>
      <c r="M30" s="24">
        <v>1169</v>
      </c>
      <c r="N30" s="24">
        <v>25934</v>
      </c>
      <c r="O30" s="24">
        <v>86</v>
      </c>
      <c r="P30" s="24">
        <v>133</v>
      </c>
      <c r="Q30" s="24">
        <v>1064</v>
      </c>
    </row>
    <row r="31" spans="1:17" ht="15.95" customHeight="1" x14ac:dyDescent="0.2">
      <c r="A31" s="62">
        <v>1964</v>
      </c>
      <c r="B31" s="24">
        <v>616</v>
      </c>
      <c r="C31" s="24">
        <v>5763</v>
      </c>
      <c r="D31" s="24">
        <v>2561</v>
      </c>
      <c r="E31" s="24">
        <v>104</v>
      </c>
      <c r="F31" s="24">
        <v>129</v>
      </c>
      <c r="G31" s="24">
        <v>651</v>
      </c>
      <c r="H31" s="24">
        <v>4748</v>
      </c>
      <c r="I31" s="24" t="s">
        <v>253</v>
      </c>
      <c r="J31" s="24" t="s">
        <v>253</v>
      </c>
      <c r="K31" s="24" t="s">
        <v>253</v>
      </c>
      <c r="L31" s="24" t="s">
        <v>253</v>
      </c>
      <c r="M31" s="24">
        <v>820</v>
      </c>
      <c r="N31" s="24">
        <v>18531</v>
      </c>
      <c r="O31" s="24" t="s">
        <v>253</v>
      </c>
      <c r="P31" s="24">
        <v>119</v>
      </c>
      <c r="Q31" s="24">
        <v>1144</v>
      </c>
    </row>
    <row r="32" spans="1:17" ht="15.95" customHeight="1" x14ac:dyDescent="0.2">
      <c r="A32" s="62">
        <v>1967</v>
      </c>
      <c r="B32" s="24">
        <v>504</v>
      </c>
      <c r="C32" s="24">
        <v>6144</v>
      </c>
      <c r="D32" s="24">
        <v>2507</v>
      </c>
      <c r="E32" s="24">
        <v>75</v>
      </c>
      <c r="F32" s="24">
        <v>92</v>
      </c>
      <c r="G32" s="24">
        <v>558</v>
      </c>
      <c r="H32" s="24">
        <v>4315</v>
      </c>
      <c r="I32" s="24">
        <v>94</v>
      </c>
      <c r="J32" s="24">
        <v>1116</v>
      </c>
      <c r="K32" s="24">
        <v>40</v>
      </c>
      <c r="L32" s="24">
        <v>103</v>
      </c>
      <c r="M32" s="24">
        <v>670</v>
      </c>
      <c r="N32" s="24">
        <v>14377</v>
      </c>
      <c r="O32" s="24">
        <v>98</v>
      </c>
      <c r="P32" s="24">
        <v>108</v>
      </c>
      <c r="Q32" s="24">
        <v>983</v>
      </c>
    </row>
    <row r="33" spans="1:17" ht="15.95" customHeight="1" x14ac:dyDescent="0.2">
      <c r="A33" s="62">
        <v>1972</v>
      </c>
      <c r="B33" s="24">
        <v>338</v>
      </c>
      <c r="C33" s="24">
        <v>5228</v>
      </c>
      <c r="D33" s="24">
        <v>2085</v>
      </c>
      <c r="E33" s="24">
        <v>27</v>
      </c>
      <c r="F33" s="24">
        <v>43</v>
      </c>
      <c r="G33" s="24">
        <v>315</v>
      </c>
      <c r="H33" s="24">
        <v>3806</v>
      </c>
      <c r="I33" s="24">
        <v>83</v>
      </c>
      <c r="J33" s="24">
        <v>1764</v>
      </c>
      <c r="K33" s="24">
        <v>22</v>
      </c>
      <c r="L33" s="24">
        <v>64</v>
      </c>
      <c r="M33" s="24">
        <v>392</v>
      </c>
      <c r="N33" s="24">
        <v>6060</v>
      </c>
      <c r="O33" s="24">
        <v>155</v>
      </c>
      <c r="P33" s="24">
        <v>85</v>
      </c>
      <c r="Q33" s="24">
        <v>846</v>
      </c>
    </row>
    <row r="34" spans="1:17" ht="15.95" customHeight="1" x14ac:dyDescent="0.2">
      <c r="A34" s="62">
        <v>1977</v>
      </c>
      <c r="B34" s="24">
        <v>278</v>
      </c>
      <c r="C34" s="24">
        <v>5897</v>
      </c>
      <c r="D34" s="24">
        <v>2368</v>
      </c>
      <c r="E34" s="24">
        <v>52</v>
      </c>
      <c r="F34" s="24">
        <v>94</v>
      </c>
      <c r="G34" s="24">
        <v>135</v>
      </c>
      <c r="H34" s="24">
        <v>3544</v>
      </c>
      <c r="I34" s="24">
        <v>76</v>
      </c>
      <c r="J34" s="24">
        <v>2021</v>
      </c>
      <c r="K34" s="24">
        <v>17</v>
      </c>
      <c r="L34" s="24">
        <v>73</v>
      </c>
      <c r="M34" s="24" t="s">
        <v>253</v>
      </c>
      <c r="N34" s="24" t="s">
        <v>253</v>
      </c>
      <c r="O34" s="24" t="s">
        <v>253</v>
      </c>
      <c r="P34" s="24">
        <v>123</v>
      </c>
      <c r="Q34" s="24">
        <v>1156</v>
      </c>
    </row>
    <row r="35" spans="1:17" ht="15.95" customHeight="1" x14ac:dyDescent="0.2">
      <c r="A35" s="62">
        <v>1978</v>
      </c>
      <c r="B35" s="24">
        <v>262</v>
      </c>
      <c r="C35" s="24">
        <v>5890</v>
      </c>
      <c r="D35" s="24">
        <v>2372</v>
      </c>
      <c r="E35" s="24">
        <v>59</v>
      </c>
      <c r="F35" s="24">
        <v>110</v>
      </c>
      <c r="G35" s="24">
        <v>116</v>
      </c>
      <c r="H35" s="24">
        <v>2717</v>
      </c>
      <c r="I35" s="24">
        <v>70</v>
      </c>
      <c r="J35" s="24">
        <v>1899</v>
      </c>
      <c r="K35" s="24">
        <v>18</v>
      </c>
      <c r="L35" s="24">
        <v>76</v>
      </c>
      <c r="M35" s="24" t="s">
        <v>253</v>
      </c>
      <c r="N35" s="24" t="s">
        <v>253</v>
      </c>
      <c r="O35" s="24" t="s">
        <v>253</v>
      </c>
      <c r="P35" s="24">
        <v>124</v>
      </c>
      <c r="Q35" s="24">
        <v>1147</v>
      </c>
    </row>
    <row r="36" spans="1:17" ht="15.95" customHeight="1" x14ac:dyDescent="0.2">
      <c r="A36" s="62">
        <v>1979</v>
      </c>
      <c r="B36" s="24">
        <v>262</v>
      </c>
      <c r="C36" s="24">
        <v>6131</v>
      </c>
      <c r="D36" s="24">
        <v>2945</v>
      </c>
      <c r="E36" s="24">
        <v>64</v>
      </c>
      <c r="F36" s="24">
        <v>112</v>
      </c>
      <c r="G36" s="24">
        <v>107</v>
      </c>
      <c r="H36" s="24">
        <v>2648</v>
      </c>
      <c r="I36" s="24">
        <v>74</v>
      </c>
      <c r="J36" s="24">
        <v>1857</v>
      </c>
      <c r="K36" s="24">
        <v>24</v>
      </c>
      <c r="L36" s="24">
        <v>80</v>
      </c>
      <c r="M36" s="24" t="s">
        <v>253</v>
      </c>
      <c r="N36" s="24" t="s">
        <v>253</v>
      </c>
      <c r="O36" s="24" t="s">
        <v>253</v>
      </c>
      <c r="P36" s="24">
        <v>125</v>
      </c>
      <c r="Q36" s="24">
        <v>1172</v>
      </c>
    </row>
    <row r="37" spans="1:17" ht="15.95" customHeight="1" x14ac:dyDescent="0.2">
      <c r="A37" s="62">
        <v>1980</v>
      </c>
      <c r="B37" s="24">
        <v>255</v>
      </c>
      <c r="C37" s="24">
        <v>6246</v>
      </c>
      <c r="D37" s="24">
        <v>2648</v>
      </c>
      <c r="E37" s="24">
        <v>68</v>
      </c>
      <c r="F37" s="24">
        <v>124</v>
      </c>
      <c r="G37" s="24">
        <v>91</v>
      </c>
      <c r="H37" s="24">
        <v>3145</v>
      </c>
      <c r="I37" s="24">
        <v>70</v>
      </c>
      <c r="J37" s="24">
        <v>1946</v>
      </c>
      <c r="K37" s="24">
        <v>30</v>
      </c>
      <c r="L37" s="24">
        <v>123</v>
      </c>
      <c r="M37" s="24" t="s">
        <v>253</v>
      </c>
      <c r="N37" s="24" t="s">
        <v>253</v>
      </c>
      <c r="O37" s="24" t="s">
        <v>253</v>
      </c>
      <c r="P37" s="24">
        <v>128</v>
      </c>
      <c r="Q37" s="24">
        <v>1201</v>
      </c>
    </row>
    <row r="38" spans="1:17" ht="15.95" customHeight="1" x14ac:dyDescent="0.2">
      <c r="A38" s="62">
        <v>1981</v>
      </c>
      <c r="B38" s="24">
        <v>236</v>
      </c>
      <c r="C38" s="24">
        <v>5958</v>
      </c>
      <c r="D38" s="24">
        <v>2501</v>
      </c>
      <c r="E38" s="24">
        <v>60</v>
      </c>
      <c r="F38" s="24">
        <v>101</v>
      </c>
      <c r="G38" s="24">
        <v>76</v>
      </c>
      <c r="H38" s="24">
        <v>3650</v>
      </c>
      <c r="I38" s="24">
        <v>69</v>
      </c>
      <c r="J38" s="24">
        <v>1872</v>
      </c>
      <c r="K38" s="24">
        <v>24</v>
      </c>
      <c r="L38" s="24">
        <v>152</v>
      </c>
      <c r="M38" s="24" t="s">
        <v>253</v>
      </c>
      <c r="N38" s="24" t="s">
        <v>253</v>
      </c>
      <c r="O38" s="24" t="s">
        <v>253</v>
      </c>
      <c r="P38" s="24">
        <v>122</v>
      </c>
      <c r="Q38" s="24">
        <v>1164</v>
      </c>
    </row>
    <row r="39" spans="1:17" ht="15.95" customHeight="1" x14ac:dyDescent="0.2">
      <c r="A39" s="62">
        <v>1982</v>
      </c>
      <c r="B39" s="24">
        <v>217</v>
      </c>
      <c r="C39" s="24">
        <v>5865</v>
      </c>
      <c r="D39" s="24">
        <v>2531</v>
      </c>
      <c r="E39" s="24">
        <v>63</v>
      </c>
      <c r="F39" s="24">
        <v>106</v>
      </c>
      <c r="G39" s="24">
        <v>69</v>
      </c>
      <c r="H39" s="24">
        <v>3207</v>
      </c>
      <c r="I39" s="24">
        <v>62</v>
      </c>
      <c r="J39" s="24">
        <v>1740</v>
      </c>
      <c r="K39" s="24">
        <v>27</v>
      </c>
      <c r="L39" s="24">
        <v>135</v>
      </c>
      <c r="M39" s="24" t="s">
        <v>253</v>
      </c>
      <c r="N39" s="24" t="s">
        <v>253</v>
      </c>
      <c r="O39" s="24" t="s">
        <v>253</v>
      </c>
      <c r="P39" s="24">
        <v>118</v>
      </c>
      <c r="Q39" s="24">
        <v>1123</v>
      </c>
    </row>
    <row r="40" spans="1:17" ht="15.95" customHeight="1" x14ac:dyDescent="0.2">
      <c r="A40" s="62">
        <v>1983</v>
      </c>
      <c r="B40" s="24">
        <v>216</v>
      </c>
      <c r="C40" s="24">
        <v>6052</v>
      </c>
      <c r="D40" s="24">
        <v>2578</v>
      </c>
      <c r="E40" s="24">
        <v>69</v>
      </c>
      <c r="F40" s="24">
        <v>131</v>
      </c>
      <c r="G40" s="24">
        <v>70</v>
      </c>
      <c r="H40" s="24">
        <v>3048</v>
      </c>
      <c r="I40" s="24">
        <v>73</v>
      </c>
      <c r="J40" s="24">
        <v>2218</v>
      </c>
      <c r="K40" s="24">
        <v>26</v>
      </c>
      <c r="L40" s="24">
        <v>144</v>
      </c>
      <c r="M40" s="24" t="s">
        <v>253</v>
      </c>
      <c r="N40" s="24" t="s">
        <v>253</v>
      </c>
      <c r="O40" s="24" t="s">
        <v>253</v>
      </c>
      <c r="P40" s="24">
        <v>125</v>
      </c>
      <c r="Q40" s="24">
        <v>1212</v>
      </c>
    </row>
    <row r="41" spans="1:17" ht="15.95" customHeight="1" x14ac:dyDescent="0.2">
      <c r="A41" s="62">
        <v>1984</v>
      </c>
      <c r="B41" s="24">
        <v>180</v>
      </c>
      <c r="C41" s="24">
        <v>6260</v>
      </c>
      <c r="D41" s="24">
        <v>2758</v>
      </c>
      <c r="E41" s="24">
        <v>77</v>
      </c>
      <c r="F41" s="24">
        <v>165</v>
      </c>
      <c r="G41" s="24">
        <v>57</v>
      </c>
      <c r="H41" s="24">
        <v>3575</v>
      </c>
      <c r="I41" s="24">
        <v>69</v>
      </c>
      <c r="J41" s="24">
        <v>2265</v>
      </c>
      <c r="K41" s="24">
        <v>17</v>
      </c>
      <c r="L41" s="24">
        <v>123</v>
      </c>
      <c r="M41" s="24" t="s">
        <v>253</v>
      </c>
      <c r="N41" s="24" t="s">
        <v>253</v>
      </c>
      <c r="O41" s="24" t="s">
        <v>253</v>
      </c>
      <c r="P41" s="24">
        <v>130</v>
      </c>
      <c r="Q41" s="24">
        <v>1246</v>
      </c>
    </row>
    <row r="42" spans="1:17" ht="15.95" customHeight="1" x14ac:dyDescent="0.2">
      <c r="A42" s="62">
        <v>1985</v>
      </c>
      <c r="B42" s="24">
        <v>200</v>
      </c>
      <c r="C42" s="24">
        <v>6373</v>
      </c>
      <c r="D42" s="24">
        <v>2893</v>
      </c>
      <c r="E42" s="24">
        <v>78</v>
      </c>
      <c r="F42" s="24">
        <v>173</v>
      </c>
      <c r="G42" s="24">
        <v>58</v>
      </c>
      <c r="H42" s="24">
        <v>2701</v>
      </c>
      <c r="I42" s="24">
        <v>63</v>
      </c>
      <c r="J42" s="24">
        <v>2545</v>
      </c>
      <c r="K42" s="24">
        <v>23</v>
      </c>
      <c r="L42" s="24">
        <v>113</v>
      </c>
      <c r="M42" s="24" t="s">
        <v>253</v>
      </c>
      <c r="N42" s="24" t="s">
        <v>253</v>
      </c>
      <c r="O42" s="24" t="s">
        <v>253</v>
      </c>
      <c r="P42" s="24">
        <v>135</v>
      </c>
      <c r="Q42" s="24">
        <v>1320</v>
      </c>
    </row>
    <row r="43" spans="1:17" ht="15.95" customHeight="1" x14ac:dyDescent="0.2">
      <c r="A43" s="62">
        <v>1986</v>
      </c>
      <c r="B43" s="24">
        <v>198</v>
      </c>
      <c r="C43" s="24">
        <v>6262</v>
      </c>
      <c r="D43" s="24">
        <v>2876</v>
      </c>
      <c r="E43" s="24">
        <v>83</v>
      </c>
      <c r="F43" s="24">
        <v>176</v>
      </c>
      <c r="G43" s="24">
        <v>47</v>
      </c>
      <c r="H43" s="24">
        <v>3305</v>
      </c>
      <c r="I43" s="24">
        <v>73</v>
      </c>
      <c r="J43" s="24">
        <v>2450</v>
      </c>
      <c r="K43" s="24">
        <v>25</v>
      </c>
      <c r="L43" s="24">
        <v>129</v>
      </c>
      <c r="M43" s="24" t="s">
        <v>253</v>
      </c>
      <c r="N43" s="24" t="s">
        <v>253</v>
      </c>
      <c r="O43" s="24" t="s">
        <v>253</v>
      </c>
      <c r="P43" s="24">
        <v>135</v>
      </c>
      <c r="Q43" s="24">
        <v>1257</v>
      </c>
    </row>
    <row r="44" spans="1:17" ht="15.95" customHeight="1" x14ac:dyDescent="0.2">
      <c r="A44" s="62">
        <v>1987</v>
      </c>
      <c r="B44" s="24">
        <v>191</v>
      </c>
      <c r="C44" s="24">
        <v>6487</v>
      </c>
      <c r="D44" s="24">
        <v>2999</v>
      </c>
      <c r="E44" s="24">
        <v>90</v>
      </c>
      <c r="F44" s="24">
        <v>189</v>
      </c>
      <c r="G44" s="24">
        <v>38</v>
      </c>
      <c r="H44" s="24">
        <v>2606</v>
      </c>
      <c r="I44" s="24">
        <v>76</v>
      </c>
      <c r="J44" s="24">
        <v>2337</v>
      </c>
      <c r="K44" s="24">
        <v>17</v>
      </c>
      <c r="L44" s="24">
        <v>80</v>
      </c>
      <c r="M44" s="24" t="s">
        <v>253</v>
      </c>
      <c r="N44" s="24" t="s">
        <v>253</v>
      </c>
      <c r="O44" s="24" t="s">
        <v>253</v>
      </c>
      <c r="P44" s="24">
        <v>129</v>
      </c>
      <c r="Q44" s="24">
        <v>1195</v>
      </c>
    </row>
    <row r="45" spans="1:17" ht="15.95" customHeight="1" x14ac:dyDescent="0.2">
      <c r="A45" s="62">
        <v>1988</v>
      </c>
      <c r="B45" s="24">
        <v>172</v>
      </c>
      <c r="C45" s="24">
        <v>6029</v>
      </c>
      <c r="D45" s="24">
        <v>2841</v>
      </c>
      <c r="E45" s="24">
        <v>85</v>
      </c>
      <c r="F45" s="24">
        <v>166</v>
      </c>
      <c r="G45" s="24">
        <v>41</v>
      </c>
      <c r="H45" s="24">
        <v>3119</v>
      </c>
      <c r="I45" s="24">
        <v>77</v>
      </c>
      <c r="J45" s="24">
        <v>2328</v>
      </c>
      <c r="K45" s="24">
        <v>18</v>
      </c>
      <c r="L45" s="24">
        <v>91</v>
      </c>
      <c r="M45" s="24" t="s">
        <v>253</v>
      </c>
      <c r="N45" s="24" t="s">
        <v>253</v>
      </c>
      <c r="O45" s="24" t="s">
        <v>253</v>
      </c>
      <c r="P45" s="24">
        <v>127</v>
      </c>
      <c r="Q45" s="24">
        <v>1239</v>
      </c>
    </row>
    <row r="46" spans="1:17" ht="15.95" customHeight="1" x14ac:dyDescent="0.2">
      <c r="A46" s="62">
        <v>1989</v>
      </c>
      <c r="B46" s="24">
        <v>173</v>
      </c>
      <c r="C46" s="24">
        <v>6175</v>
      </c>
      <c r="D46" s="24">
        <v>2847</v>
      </c>
      <c r="E46" s="24">
        <v>101</v>
      </c>
      <c r="F46" s="24">
        <v>211</v>
      </c>
      <c r="G46" s="24">
        <v>34</v>
      </c>
      <c r="H46" s="24">
        <v>2698</v>
      </c>
      <c r="I46" s="24">
        <v>69</v>
      </c>
      <c r="J46" s="24">
        <v>2470</v>
      </c>
      <c r="K46" s="24">
        <v>24</v>
      </c>
      <c r="L46" s="24">
        <v>176</v>
      </c>
      <c r="M46" s="24" t="s">
        <v>253</v>
      </c>
      <c r="N46" s="24" t="s">
        <v>253</v>
      </c>
      <c r="O46" s="24" t="s">
        <v>253</v>
      </c>
      <c r="P46" s="24">
        <v>118</v>
      </c>
      <c r="Q46" s="24">
        <v>1149</v>
      </c>
    </row>
    <row r="47" spans="1:17" ht="15.95" customHeight="1" x14ac:dyDescent="0.2">
      <c r="A47" s="62">
        <v>1990</v>
      </c>
      <c r="B47" s="24">
        <v>167</v>
      </c>
      <c r="C47" s="24">
        <v>6328</v>
      </c>
      <c r="D47" s="24">
        <v>2850</v>
      </c>
      <c r="E47" s="24">
        <v>120</v>
      </c>
      <c r="F47" s="24">
        <v>239</v>
      </c>
      <c r="G47" s="24">
        <v>30</v>
      </c>
      <c r="H47" s="24">
        <v>3251</v>
      </c>
      <c r="I47" s="24">
        <v>71</v>
      </c>
      <c r="J47" s="24">
        <v>2781</v>
      </c>
      <c r="K47" s="24">
        <v>25</v>
      </c>
      <c r="L47" s="24">
        <v>171</v>
      </c>
      <c r="M47" s="24" t="s">
        <v>253</v>
      </c>
      <c r="N47" s="24" t="s">
        <v>253</v>
      </c>
      <c r="O47" s="24" t="s">
        <v>253</v>
      </c>
      <c r="P47" s="24">
        <v>118</v>
      </c>
      <c r="Q47" s="24">
        <v>1058</v>
      </c>
    </row>
    <row r="48" spans="1:17" ht="15.95" customHeight="1" x14ac:dyDescent="0.2">
      <c r="A48" s="62">
        <v>1991</v>
      </c>
      <c r="B48" s="24">
        <v>167</v>
      </c>
      <c r="C48" s="24">
        <v>6204</v>
      </c>
      <c r="D48" s="24">
        <v>2843</v>
      </c>
      <c r="E48" s="24">
        <v>111</v>
      </c>
      <c r="F48" s="24">
        <v>236</v>
      </c>
      <c r="G48" s="24">
        <v>28</v>
      </c>
      <c r="H48" s="24">
        <v>3543</v>
      </c>
      <c r="I48" s="24">
        <v>77</v>
      </c>
      <c r="J48" s="24">
        <v>2689</v>
      </c>
      <c r="K48" s="24">
        <v>29</v>
      </c>
      <c r="L48" s="24">
        <v>213</v>
      </c>
      <c r="M48" s="24" t="s">
        <v>253</v>
      </c>
      <c r="N48" s="24" t="s">
        <v>253</v>
      </c>
      <c r="O48" s="24" t="s">
        <v>253</v>
      </c>
      <c r="P48" s="24">
        <v>78</v>
      </c>
      <c r="Q48" s="24">
        <v>518</v>
      </c>
    </row>
    <row r="49" spans="1:17" ht="15.95" customHeight="1" x14ac:dyDescent="0.2">
      <c r="A49" s="62">
        <v>1992</v>
      </c>
      <c r="B49" s="24">
        <v>159</v>
      </c>
      <c r="C49" s="24">
        <v>6013</v>
      </c>
      <c r="D49" s="24">
        <v>2747</v>
      </c>
      <c r="E49" s="24">
        <v>107</v>
      </c>
      <c r="F49" s="24">
        <v>249</v>
      </c>
      <c r="G49" s="24">
        <v>28</v>
      </c>
      <c r="H49" s="24">
        <v>2902</v>
      </c>
      <c r="I49" s="24">
        <v>74</v>
      </c>
      <c r="J49" s="24">
        <v>2878</v>
      </c>
      <c r="K49" s="24">
        <v>31</v>
      </c>
      <c r="L49" s="24">
        <v>277</v>
      </c>
      <c r="M49" s="24" t="s">
        <v>253</v>
      </c>
      <c r="N49" s="24" t="s">
        <v>253</v>
      </c>
      <c r="O49" s="24" t="s">
        <v>253</v>
      </c>
      <c r="P49" s="24">
        <v>91</v>
      </c>
      <c r="Q49" s="24">
        <v>807</v>
      </c>
    </row>
    <row r="50" spans="1:17" ht="15.95" customHeight="1" x14ac:dyDescent="0.2">
      <c r="A50" s="62">
        <v>1993</v>
      </c>
      <c r="B50" s="24">
        <v>141</v>
      </c>
      <c r="C50" s="24">
        <v>5675</v>
      </c>
      <c r="D50" s="24">
        <v>2601</v>
      </c>
      <c r="E50" s="24">
        <v>107</v>
      </c>
      <c r="F50" s="24">
        <v>276</v>
      </c>
      <c r="G50" s="24">
        <v>27</v>
      </c>
      <c r="H50" s="24">
        <v>3236</v>
      </c>
      <c r="I50" s="24">
        <v>78</v>
      </c>
      <c r="J50" s="24">
        <v>2641</v>
      </c>
      <c r="K50" s="24">
        <v>32</v>
      </c>
      <c r="L50" s="24">
        <v>181</v>
      </c>
      <c r="M50" s="24" t="s">
        <v>253</v>
      </c>
      <c r="N50" s="24" t="s">
        <v>253</v>
      </c>
      <c r="O50" s="24" t="s">
        <v>253</v>
      </c>
      <c r="P50" s="24">
        <v>98</v>
      </c>
      <c r="Q50" s="24">
        <v>952</v>
      </c>
    </row>
    <row r="51" spans="1:17" ht="15.95" customHeight="1" x14ac:dyDescent="0.2">
      <c r="A51" s="62">
        <v>1994</v>
      </c>
      <c r="B51" s="24">
        <v>144</v>
      </c>
      <c r="C51" s="24">
        <v>5844</v>
      </c>
      <c r="D51" s="24">
        <v>2677</v>
      </c>
      <c r="E51" s="24">
        <v>111</v>
      </c>
      <c r="F51" s="24">
        <v>273</v>
      </c>
      <c r="G51" s="24">
        <v>22</v>
      </c>
      <c r="H51" s="24">
        <v>2787</v>
      </c>
      <c r="I51" s="24">
        <v>77</v>
      </c>
      <c r="J51" s="24">
        <v>2627</v>
      </c>
      <c r="K51" s="24">
        <v>26</v>
      </c>
      <c r="L51" s="24">
        <v>136</v>
      </c>
      <c r="M51" s="24" t="s">
        <v>253</v>
      </c>
      <c r="N51" s="24" t="s">
        <v>253</v>
      </c>
      <c r="O51" s="24" t="s">
        <v>253</v>
      </c>
      <c r="P51" s="24">
        <v>103</v>
      </c>
      <c r="Q51" s="24">
        <v>974</v>
      </c>
    </row>
    <row r="52" spans="1:17" ht="15.95" customHeight="1" x14ac:dyDescent="0.2">
      <c r="A52" s="62">
        <v>1995</v>
      </c>
      <c r="B52" s="24">
        <v>144</v>
      </c>
      <c r="C52" s="24">
        <v>5862</v>
      </c>
      <c r="D52" s="24">
        <v>2643</v>
      </c>
      <c r="E52" s="24">
        <v>113</v>
      </c>
      <c r="F52" s="24">
        <v>295</v>
      </c>
      <c r="G52" s="24">
        <v>24</v>
      </c>
      <c r="H52" s="24">
        <v>2429</v>
      </c>
      <c r="I52" s="24">
        <v>79</v>
      </c>
      <c r="J52" s="24">
        <v>2632</v>
      </c>
      <c r="K52" s="24">
        <v>30</v>
      </c>
      <c r="L52" s="24">
        <v>145</v>
      </c>
      <c r="M52" s="24" t="s">
        <v>253</v>
      </c>
      <c r="N52" s="24" t="s">
        <v>253</v>
      </c>
      <c r="O52" s="24" t="s">
        <v>253</v>
      </c>
      <c r="P52" s="24">
        <v>113</v>
      </c>
      <c r="Q52" s="24">
        <v>1022</v>
      </c>
    </row>
    <row r="53" spans="1:17" ht="15.95" customHeight="1" x14ac:dyDescent="0.2">
      <c r="A53" s="62">
        <v>1996</v>
      </c>
      <c r="B53" s="24">
        <v>140</v>
      </c>
      <c r="C53" s="24">
        <v>5905</v>
      </c>
      <c r="D53" s="24">
        <v>2652</v>
      </c>
      <c r="E53" s="24">
        <v>131</v>
      </c>
      <c r="F53" s="24">
        <v>319</v>
      </c>
      <c r="G53" s="24">
        <v>24</v>
      </c>
      <c r="H53" s="24">
        <v>2392</v>
      </c>
      <c r="I53" s="24">
        <v>76</v>
      </c>
      <c r="J53" s="24">
        <v>3352</v>
      </c>
      <c r="K53" s="24">
        <v>29</v>
      </c>
      <c r="L53" s="24">
        <v>275</v>
      </c>
      <c r="M53" s="24" t="s">
        <v>253</v>
      </c>
      <c r="N53" s="24" t="s">
        <v>253</v>
      </c>
      <c r="O53" s="24" t="s">
        <v>253</v>
      </c>
      <c r="P53" s="24">
        <v>114</v>
      </c>
      <c r="Q53" s="24">
        <v>1120</v>
      </c>
    </row>
    <row r="54" spans="1:17" ht="15.95" customHeight="1" x14ac:dyDescent="0.2">
      <c r="A54" s="62">
        <v>1997</v>
      </c>
      <c r="B54" s="24">
        <v>135</v>
      </c>
      <c r="C54" s="24">
        <v>5736</v>
      </c>
      <c r="D54" s="24">
        <v>2622</v>
      </c>
      <c r="E54" s="24">
        <v>127</v>
      </c>
      <c r="F54" s="24">
        <v>325</v>
      </c>
      <c r="G54" s="24">
        <v>22</v>
      </c>
      <c r="H54" s="24">
        <v>2128</v>
      </c>
      <c r="I54" s="24">
        <v>74</v>
      </c>
      <c r="J54" s="24">
        <v>3234</v>
      </c>
      <c r="K54" s="24">
        <v>36</v>
      </c>
      <c r="L54" s="24">
        <v>269</v>
      </c>
      <c r="M54" s="24" t="s">
        <v>253</v>
      </c>
      <c r="N54" s="24" t="s">
        <v>253</v>
      </c>
      <c r="O54" s="24" t="s">
        <v>253</v>
      </c>
      <c r="P54" s="24">
        <v>106</v>
      </c>
      <c r="Q54" s="24">
        <v>1000</v>
      </c>
    </row>
    <row r="55" spans="1:17" ht="15.95" customHeight="1" x14ac:dyDescent="0.2">
      <c r="A55" s="62">
        <v>1998</v>
      </c>
      <c r="B55" s="24">
        <v>129</v>
      </c>
      <c r="C55" s="24">
        <v>5489</v>
      </c>
      <c r="D55" s="24">
        <v>2614</v>
      </c>
      <c r="E55" s="24">
        <v>130</v>
      </c>
      <c r="F55" s="24">
        <v>342</v>
      </c>
      <c r="G55" s="24">
        <v>25</v>
      </c>
      <c r="H55" s="24">
        <v>2056</v>
      </c>
      <c r="I55" s="24">
        <v>71</v>
      </c>
      <c r="J55" s="24">
        <v>3608</v>
      </c>
      <c r="K55" s="24">
        <v>39</v>
      </c>
      <c r="L55" s="24">
        <v>287</v>
      </c>
      <c r="M55" s="24" t="s">
        <v>253</v>
      </c>
      <c r="N55" s="24" t="s">
        <v>253</v>
      </c>
      <c r="O55" s="24" t="s">
        <v>253</v>
      </c>
      <c r="P55" s="24">
        <v>95</v>
      </c>
      <c r="Q55" s="24">
        <v>849</v>
      </c>
    </row>
    <row r="56" spans="1:17" ht="15.95" customHeight="1" x14ac:dyDescent="0.2">
      <c r="A56" s="62">
        <v>1999</v>
      </c>
      <c r="B56" s="24">
        <v>124</v>
      </c>
      <c r="C56" s="24">
        <v>5093</v>
      </c>
      <c r="D56" s="24">
        <v>2589</v>
      </c>
      <c r="E56" s="24">
        <v>117</v>
      </c>
      <c r="F56" s="24">
        <v>354</v>
      </c>
      <c r="G56" s="24">
        <v>21</v>
      </c>
      <c r="H56" s="24">
        <v>2122</v>
      </c>
      <c r="I56" s="24">
        <v>70</v>
      </c>
      <c r="J56" s="24">
        <v>3264</v>
      </c>
      <c r="K56" s="24">
        <v>33</v>
      </c>
      <c r="L56" s="24">
        <v>313</v>
      </c>
      <c r="M56" s="24" t="s">
        <v>253</v>
      </c>
      <c r="N56" s="24" t="s">
        <v>253</v>
      </c>
      <c r="O56" s="24" t="s">
        <v>253</v>
      </c>
      <c r="P56" s="24">
        <v>90</v>
      </c>
      <c r="Q56" s="24">
        <v>915</v>
      </c>
    </row>
    <row r="57" spans="1:17" ht="15.95" customHeight="1" x14ac:dyDescent="0.2">
      <c r="A57" s="62">
        <v>2000</v>
      </c>
      <c r="B57" s="24">
        <v>119</v>
      </c>
      <c r="C57" s="24">
        <v>5054</v>
      </c>
      <c r="D57" s="24">
        <v>2562</v>
      </c>
      <c r="E57" s="24">
        <v>115</v>
      </c>
      <c r="F57" s="24">
        <v>379</v>
      </c>
      <c r="G57" s="24">
        <v>16</v>
      </c>
      <c r="H57" s="24">
        <v>2013</v>
      </c>
      <c r="I57" s="24">
        <v>66</v>
      </c>
      <c r="J57" s="24">
        <v>3319</v>
      </c>
      <c r="K57" s="24">
        <v>32</v>
      </c>
      <c r="L57" s="24">
        <v>239</v>
      </c>
      <c r="M57" s="24" t="s">
        <v>253</v>
      </c>
      <c r="N57" s="24" t="s">
        <v>253</v>
      </c>
      <c r="O57" s="24" t="s">
        <v>253</v>
      </c>
      <c r="P57" s="24">
        <v>89</v>
      </c>
      <c r="Q57" s="24">
        <v>953</v>
      </c>
    </row>
    <row r="58" spans="1:17" ht="15.95" customHeight="1" x14ac:dyDescent="0.2">
      <c r="A58" s="62">
        <v>2001</v>
      </c>
      <c r="B58" s="24">
        <v>111</v>
      </c>
      <c r="C58" s="24">
        <v>5009</v>
      </c>
      <c r="D58" s="24">
        <v>2639</v>
      </c>
      <c r="E58" s="24">
        <v>107</v>
      </c>
      <c r="F58" s="24">
        <v>424</v>
      </c>
      <c r="G58" s="24">
        <v>20</v>
      </c>
      <c r="H58" s="24">
        <v>2248</v>
      </c>
      <c r="I58" s="24">
        <v>58</v>
      </c>
      <c r="J58" s="24">
        <v>3319</v>
      </c>
      <c r="K58" s="24">
        <v>26</v>
      </c>
      <c r="L58" s="24">
        <v>210</v>
      </c>
      <c r="M58" s="24" t="s">
        <v>253</v>
      </c>
      <c r="N58" s="24" t="s">
        <v>253</v>
      </c>
      <c r="O58" s="24" t="s">
        <v>253</v>
      </c>
      <c r="P58" s="24">
        <v>85</v>
      </c>
      <c r="Q58" s="24">
        <v>953</v>
      </c>
    </row>
    <row r="59" spans="1:17" ht="15.95" customHeight="1" x14ac:dyDescent="0.2">
      <c r="A59" s="62">
        <v>2002</v>
      </c>
      <c r="B59" s="24">
        <v>115</v>
      </c>
      <c r="C59" s="24">
        <v>5211</v>
      </c>
      <c r="D59" s="24">
        <v>2705</v>
      </c>
      <c r="E59" s="24">
        <v>102</v>
      </c>
      <c r="F59" s="24">
        <v>408</v>
      </c>
      <c r="G59" s="24">
        <v>13</v>
      </c>
      <c r="H59" s="24">
        <v>2101</v>
      </c>
      <c r="I59" s="24">
        <v>57</v>
      </c>
      <c r="J59" s="24">
        <v>3201</v>
      </c>
      <c r="K59" s="24">
        <v>18</v>
      </c>
      <c r="L59" s="24">
        <v>205</v>
      </c>
      <c r="M59" s="24" t="s">
        <v>253</v>
      </c>
      <c r="N59" s="24">
        <v>10284</v>
      </c>
      <c r="O59" s="24" t="s">
        <v>253</v>
      </c>
      <c r="P59" s="24">
        <v>82</v>
      </c>
      <c r="Q59" s="24">
        <v>943</v>
      </c>
    </row>
    <row r="60" spans="1:17" ht="15.95" customHeight="1" x14ac:dyDescent="0.2">
      <c r="A60" s="62">
        <v>2003</v>
      </c>
      <c r="B60" s="24">
        <v>112</v>
      </c>
      <c r="C60" s="24">
        <v>5314</v>
      </c>
      <c r="D60" s="24">
        <v>2737</v>
      </c>
      <c r="E60" s="24">
        <v>104</v>
      </c>
      <c r="F60" s="24">
        <v>408</v>
      </c>
      <c r="G60" s="24">
        <v>18</v>
      </c>
      <c r="H60" s="24">
        <v>1979</v>
      </c>
      <c r="I60" s="24">
        <v>55</v>
      </c>
      <c r="J60" s="24">
        <v>3070</v>
      </c>
      <c r="K60" s="24">
        <v>22</v>
      </c>
      <c r="L60" s="24">
        <v>241</v>
      </c>
      <c r="M60" s="24" t="s">
        <v>253</v>
      </c>
      <c r="N60" s="24">
        <v>9975</v>
      </c>
      <c r="O60" s="24" t="s">
        <v>253</v>
      </c>
      <c r="P60" s="24">
        <v>84</v>
      </c>
      <c r="Q60" s="24">
        <v>937</v>
      </c>
    </row>
    <row r="61" spans="1:17" ht="15.95" customHeight="1" x14ac:dyDescent="0.2">
      <c r="A61" s="62">
        <v>2004</v>
      </c>
      <c r="B61" s="24">
        <v>108</v>
      </c>
      <c r="C61" s="24">
        <v>5473</v>
      </c>
      <c r="D61" s="24">
        <v>2739</v>
      </c>
      <c r="E61" s="24">
        <v>99</v>
      </c>
      <c r="F61" s="24">
        <v>414</v>
      </c>
      <c r="G61" s="24">
        <v>14</v>
      </c>
      <c r="H61" s="24">
        <v>990</v>
      </c>
      <c r="I61" s="24">
        <v>51</v>
      </c>
      <c r="J61" s="24">
        <v>3149</v>
      </c>
      <c r="K61" s="24">
        <v>21</v>
      </c>
      <c r="L61" s="24">
        <v>286</v>
      </c>
      <c r="M61" s="24" t="s">
        <v>253</v>
      </c>
      <c r="N61" s="24">
        <v>11130</v>
      </c>
      <c r="O61" s="24" t="s">
        <v>253</v>
      </c>
      <c r="P61" s="24">
        <v>101</v>
      </c>
      <c r="Q61" s="24">
        <v>1096</v>
      </c>
    </row>
    <row r="62" spans="1:17" ht="15.95" customHeight="1" x14ac:dyDescent="0.2">
      <c r="A62" s="62">
        <v>2005</v>
      </c>
      <c r="B62" s="24">
        <v>106</v>
      </c>
      <c r="C62" s="24">
        <v>5564</v>
      </c>
      <c r="D62" s="24">
        <v>2851</v>
      </c>
      <c r="E62" s="24">
        <v>98</v>
      </c>
      <c r="F62" s="24">
        <v>409</v>
      </c>
      <c r="G62" s="24">
        <v>16</v>
      </c>
      <c r="H62" s="24">
        <v>1703</v>
      </c>
      <c r="I62" s="24">
        <v>50</v>
      </c>
      <c r="J62" s="24">
        <v>3603</v>
      </c>
      <c r="K62" s="24">
        <v>26</v>
      </c>
      <c r="L62" s="24">
        <v>324</v>
      </c>
      <c r="M62" s="24">
        <v>26</v>
      </c>
      <c r="N62" s="24">
        <v>10362</v>
      </c>
      <c r="O62" s="24">
        <v>24</v>
      </c>
      <c r="P62" s="24">
        <v>101</v>
      </c>
      <c r="Q62" s="24">
        <v>1033</v>
      </c>
    </row>
    <row r="63" spans="1:17" ht="15.95" customHeight="1" x14ac:dyDescent="0.2">
      <c r="A63" s="62">
        <v>2006</v>
      </c>
      <c r="B63" s="24">
        <v>98</v>
      </c>
      <c r="C63" s="24">
        <v>5826</v>
      </c>
      <c r="D63" s="24">
        <v>2985</v>
      </c>
      <c r="E63" s="24">
        <v>93</v>
      </c>
      <c r="F63" s="24">
        <v>426</v>
      </c>
      <c r="G63" s="24">
        <v>14</v>
      </c>
      <c r="H63" s="24">
        <v>1723</v>
      </c>
      <c r="I63" s="24">
        <v>49</v>
      </c>
      <c r="J63" s="24">
        <v>3661</v>
      </c>
      <c r="K63" s="24">
        <v>21</v>
      </c>
      <c r="L63" s="24">
        <v>358</v>
      </c>
      <c r="M63" s="24" t="s">
        <v>253</v>
      </c>
      <c r="N63" s="24">
        <v>11712</v>
      </c>
      <c r="O63" s="24" t="s">
        <v>253</v>
      </c>
      <c r="P63" s="24">
        <v>98</v>
      </c>
      <c r="Q63" s="24">
        <v>854</v>
      </c>
    </row>
    <row r="64" spans="1:17" ht="15.95" customHeight="1" x14ac:dyDescent="0.2">
      <c r="A64" s="62">
        <v>2007</v>
      </c>
      <c r="B64" s="24">
        <v>98</v>
      </c>
      <c r="C64" s="24">
        <v>6029</v>
      </c>
      <c r="D64" s="24">
        <v>3059</v>
      </c>
      <c r="E64" s="24">
        <v>89</v>
      </c>
      <c r="F64" s="24">
        <v>441</v>
      </c>
      <c r="G64" s="24">
        <v>13</v>
      </c>
      <c r="H64" s="24">
        <v>1735</v>
      </c>
      <c r="I64" s="24">
        <v>48</v>
      </c>
      <c r="J64" s="24">
        <v>3683</v>
      </c>
      <c r="K64" s="24">
        <v>22</v>
      </c>
      <c r="L64" s="24">
        <v>319</v>
      </c>
      <c r="M64" s="24">
        <v>109</v>
      </c>
      <c r="N64" s="24">
        <v>12060</v>
      </c>
      <c r="O64" s="24">
        <v>115</v>
      </c>
      <c r="P64" s="24">
        <v>96</v>
      </c>
      <c r="Q64" s="24">
        <v>1079</v>
      </c>
    </row>
    <row r="65" spans="1:17" ht="15.95" customHeight="1" x14ac:dyDescent="0.2">
      <c r="A65" s="62">
        <v>2008</v>
      </c>
      <c r="B65" s="24">
        <v>100</v>
      </c>
      <c r="C65" s="24">
        <v>6047</v>
      </c>
      <c r="D65" s="24">
        <v>3027</v>
      </c>
      <c r="E65" s="24">
        <v>96</v>
      </c>
      <c r="F65" s="24">
        <v>494</v>
      </c>
      <c r="G65" s="24">
        <v>15</v>
      </c>
      <c r="H65" s="24">
        <v>1758</v>
      </c>
      <c r="I65" s="24">
        <v>49</v>
      </c>
      <c r="J65" s="24">
        <v>3850</v>
      </c>
      <c r="K65" s="24">
        <v>29</v>
      </c>
      <c r="L65" s="24">
        <v>425</v>
      </c>
      <c r="M65" s="24" t="s">
        <v>253</v>
      </c>
      <c r="N65" s="24">
        <v>12179</v>
      </c>
      <c r="O65" s="24" t="s">
        <v>253</v>
      </c>
      <c r="P65" s="24">
        <v>97</v>
      </c>
      <c r="Q65" s="24">
        <v>1082</v>
      </c>
    </row>
    <row r="66" spans="1:17" ht="15.95" customHeight="1" x14ac:dyDescent="0.2">
      <c r="A66" s="62">
        <v>2009</v>
      </c>
      <c r="B66" s="24">
        <v>96</v>
      </c>
      <c r="C66" s="24">
        <v>6078</v>
      </c>
      <c r="D66" s="24">
        <v>2998</v>
      </c>
      <c r="E66" s="24">
        <v>95</v>
      </c>
      <c r="F66" s="24">
        <v>501</v>
      </c>
      <c r="G66" s="24">
        <v>16</v>
      </c>
      <c r="H66" s="24">
        <v>1811</v>
      </c>
      <c r="I66" s="24">
        <v>46</v>
      </c>
      <c r="J66" s="24">
        <v>3963</v>
      </c>
      <c r="K66" s="24">
        <v>29</v>
      </c>
      <c r="L66" s="24">
        <v>452</v>
      </c>
      <c r="M66" s="24">
        <v>125</v>
      </c>
      <c r="N66" s="24">
        <v>12000</v>
      </c>
      <c r="O66" s="24">
        <v>100</v>
      </c>
      <c r="P66" s="24">
        <v>99</v>
      </c>
      <c r="Q66" s="24">
        <v>1068</v>
      </c>
    </row>
    <row r="67" spans="1:17" ht="15.95" customHeight="1" x14ac:dyDescent="0.2">
      <c r="A67" s="62">
        <v>2010</v>
      </c>
      <c r="B67" s="24">
        <v>95</v>
      </c>
      <c r="C67" s="24">
        <v>5993</v>
      </c>
      <c r="D67" s="24">
        <v>2807</v>
      </c>
      <c r="E67" s="24">
        <v>99</v>
      </c>
      <c r="F67" s="24">
        <v>489</v>
      </c>
      <c r="G67" s="24">
        <v>12</v>
      </c>
      <c r="H67" s="24">
        <v>1690</v>
      </c>
      <c r="I67" s="24">
        <v>46</v>
      </c>
      <c r="J67" s="24">
        <v>3656</v>
      </c>
      <c r="K67" s="24">
        <v>27</v>
      </c>
      <c r="L67" s="24">
        <v>416</v>
      </c>
      <c r="M67" s="24">
        <v>133</v>
      </c>
      <c r="N67" s="24">
        <v>12626</v>
      </c>
      <c r="O67" s="24">
        <v>114</v>
      </c>
      <c r="P67" s="24">
        <v>105</v>
      </c>
      <c r="Q67" s="24">
        <v>1173</v>
      </c>
    </row>
    <row r="68" spans="1:17" ht="15.95" customHeight="1" x14ac:dyDescent="0.2">
      <c r="A68" s="62">
        <v>2011</v>
      </c>
      <c r="B68" s="24">
        <v>95</v>
      </c>
      <c r="C68" s="24">
        <v>6154</v>
      </c>
      <c r="D68" s="24">
        <v>2883</v>
      </c>
      <c r="E68" s="24">
        <v>98</v>
      </c>
      <c r="F68" s="24">
        <v>523</v>
      </c>
      <c r="G68" s="24">
        <v>12</v>
      </c>
      <c r="H68" s="24">
        <v>1789</v>
      </c>
      <c r="I68" s="24">
        <v>45</v>
      </c>
      <c r="J68" s="24">
        <v>3631</v>
      </c>
      <c r="K68" s="24">
        <v>28</v>
      </c>
      <c r="L68" s="24">
        <v>476</v>
      </c>
      <c r="M68" s="24">
        <v>133</v>
      </c>
      <c r="N68" s="24">
        <v>12331</v>
      </c>
      <c r="O68" s="24" t="s">
        <v>253</v>
      </c>
      <c r="P68" s="24">
        <v>101</v>
      </c>
      <c r="Q68" s="24">
        <v>953</v>
      </c>
    </row>
    <row r="69" spans="1:17" ht="15.95" customHeight="1" x14ac:dyDescent="0.2">
      <c r="A69" s="62">
        <v>2012</v>
      </c>
      <c r="B69" s="24">
        <v>94</v>
      </c>
      <c r="C69" s="24">
        <v>6287</v>
      </c>
      <c r="D69" s="24">
        <v>2994</v>
      </c>
      <c r="E69" s="24">
        <v>99</v>
      </c>
      <c r="F69" s="24">
        <v>506</v>
      </c>
      <c r="G69" s="24">
        <v>14</v>
      </c>
      <c r="H69" s="24">
        <v>1739</v>
      </c>
      <c r="I69" s="24">
        <v>43</v>
      </c>
      <c r="J69" s="24">
        <v>3800</v>
      </c>
      <c r="K69" s="24">
        <v>28</v>
      </c>
      <c r="L69" s="24">
        <v>388</v>
      </c>
      <c r="M69" s="24">
        <v>125</v>
      </c>
      <c r="N69" s="24">
        <v>12390</v>
      </c>
      <c r="O69" s="24">
        <v>182</v>
      </c>
      <c r="P69" s="24">
        <v>97</v>
      </c>
      <c r="Q69" s="24">
        <v>847</v>
      </c>
    </row>
    <row r="70" spans="1:17" ht="15.95" customHeight="1" x14ac:dyDescent="0.2">
      <c r="A70" s="62">
        <v>2013</v>
      </c>
      <c r="B70" s="24">
        <v>94</v>
      </c>
      <c r="C70" s="24">
        <v>6010</v>
      </c>
      <c r="D70" s="24">
        <v>2827</v>
      </c>
      <c r="E70" s="24">
        <v>92</v>
      </c>
      <c r="F70" s="24">
        <v>466</v>
      </c>
      <c r="G70" s="24">
        <v>13</v>
      </c>
      <c r="H70" s="24">
        <v>1655</v>
      </c>
      <c r="I70" s="24">
        <v>41</v>
      </c>
      <c r="J70" s="24">
        <v>3522</v>
      </c>
      <c r="K70" s="24">
        <v>22</v>
      </c>
      <c r="L70" s="24">
        <v>269</v>
      </c>
      <c r="M70" s="24">
        <v>121</v>
      </c>
      <c r="N70" s="24">
        <v>12811</v>
      </c>
      <c r="O70" s="24">
        <v>121</v>
      </c>
      <c r="P70" s="24">
        <v>98</v>
      </c>
      <c r="Q70" s="24">
        <v>977</v>
      </c>
    </row>
    <row r="71" spans="1:17" ht="15.95" customHeight="1" x14ac:dyDescent="0.2">
      <c r="A71" s="62">
        <v>2014</v>
      </c>
      <c r="B71" s="24">
        <v>93</v>
      </c>
      <c r="C71" s="24">
        <v>6212</v>
      </c>
      <c r="D71" s="24">
        <v>2819</v>
      </c>
      <c r="E71" s="24">
        <v>88</v>
      </c>
      <c r="F71" s="24">
        <v>487</v>
      </c>
      <c r="G71" s="24">
        <v>7</v>
      </c>
      <c r="H71" s="24">
        <v>1712</v>
      </c>
      <c r="I71" s="24">
        <v>41</v>
      </c>
      <c r="J71" s="24">
        <v>3581</v>
      </c>
      <c r="K71" s="24">
        <v>18</v>
      </c>
      <c r="L71" s="24">
        <v>283</v>
      </c>
      <c r="M71" s="24">
        <v>112</v>
      </c>
      <c r="N71" s="24">
        <v>12557</v>
      </c>
      <c r="O71" s="24">
        <v>134</v>
      </c>
      <c r="P71" s="24">
        <v>102</v>
      </c>
      <c r="Q71" s="24">
        <v>975</v>
      </c>
    </row>
    <row r="72" spans="1:17" ht="15.95" customHeight="1" x14ac:dyDescent="0.2">
      <c r="A72" s="62">
        <v>2015</v>
      </c>
      <c r="B72" s="24">
        <v>89</v>
      </c>
      <c r="C72" s="24">
        <v>6031</v>
      </c>
      <c r="D72" s="24">
        <v>2764</v>
      </c>
      <c r="E72" s="24">
        <v>87</v>
      </c>
      <c r="F72" s="24">
        <v>464</v>
      </c>
      <c r="G72" s="24">
        <v>10</v>
      </c>
      <c r="H72" s="24">
        <v>1747</v>
      </c>
      <c r="I72" s="24">
        <v>39</v>
      </c>
      <c r="J72" s="24">
        <v>3892</v>
      </c>
      <c r="K72" s="24">
        <v>22</v>
      </c>
      <c r="L72" s="24">
        <v>285</v>
      </c>
      <c r="M72" s="24">
        <v>110</v>
      </c>
      <c r="N72" s="24">
        <v>12345</v>
      </c>
      <c r="O72" s="24">
        <v>153</v>
      </c>
      <c r="P72" s="24">
        <v>94</v>
      </c>
      <c r="Q72" s="24">
        <v>783</v>
      </c>
    </row>
    <row r="73" spans="1:17" ht="15.95" customHeight="1" x14ac:dyDescent="0.2">
      <c r="A73" s="62">
        <v>2016</v>
      </c>
      <c r="B73" s="24">
        <v>87</v>
      </c>
      <c r="C73" s="24">
        <v>6232</v>
      </c>
      <c r="D73" s="24">
        <v>2645</v>
      </c>
      <c r="E73" s="24">
        <v>83</v>
      </c>
      <c r="F73" s="24">
        <v>438</v>
      </c>
      <c r="G73" s="24">
        <v>6</v>
      </c>
      <c r="H73" s="24">
        <v>1789</v>
      </c>
      <c r="I73" s="24">
        <v>40</v>
      </c>
      <c r="J73" s="24">
        <v>4050</v>
      </c>
      <c r="K73" s="24">
        <v>22</v>
      </c>
      <c r="L73" s="24">
        <v>323</v>
      </c>
      <c r="M73" s="24">
        <v>111</v>
      </c>
      <c r="N73" s="24">
        <v>12679</v>
      </c>
      <c r="O73" s="24">
        <v>72</v>
      </c>
      <c r="P73" s="24">
        <v>106</v>
      </c>
      <c r="Q73" s="24">
        <v>1034</v>
      </c>
    </row>
    <row r="74" spans="1:17" ht="15.95" customHeight="1" x14ac:dyDescent="0.2">
      <c r="A74" s="62">
        <v>2017</v>
      </c>
      <c r="B74" s="24">
        <v>86</v>
      </c>
      <c r="C74" s="24">
        <v>5785</v>
      </c>
      <c r="D74" s="24">
        <v>2678</v>
      </c>
      <c r="E74" s="24">
        <v>76</v>
      </c>
      <c r="F74" s="24">
        <v>414</v>
      </c>
      <c r="G74" s="24">
        <v>11</v>
      </c>
      <c r="H74" s="24">
        <v>1875</v>
      </c>
      <c r="I74" s="24">
        <v>39</v>
      </c>
      <c r="J74" s="24">
        <v>4123</v>
      </c>
      <c r="K74" s="24">
        <v>24</v>
      </c>
      <c r="L74" s="24">
        <v>361</v>
      </c>
      <c r="M74" s="24">
        <v>104</v>
      </c>
      <c r="N74" s="24">
        <v>12319</v>
      </c>
      <c r="O74" s="24">
        <v>137</v>
      </c>
      <c r="P74" s="24">
        <v>102</v>
      </c>
      <c r="Q74" s="24">
        <v>857</v>
      </c>
    </row>
    <row r="75" spans="1:17" ht="15.95" customHeight="1" x14ac:dyDescent="0.2">
      <c r="A75" s="62">
        <v>2018</v>
      </c>
      <c r="B75" s="24">
        <v>89</v>
      </c>
      <c r="C75" s="24">
        <v>5894</v>
      </c>
      <c r="D75" s="24">
        <v>2721</v>
      </c>
      <c r="E75" s="24">
        <v>91</v>
      </c>
      <c r="F75" s="24">
        <v>474</v>
      </c>
      <c r="G75" s="24">
        <v>9</v>
      </c>
      <c r="H75" s="24">
        <v>1772</v>
      </c>
      <c r="I75" s="24">
        <v>41</v>
      </c>
      <c r="J75" s="24">
        <v>3989</v>
      </c>
      <c r="K75" s="24">
        <v>26</v>
      </c>
      <c r="L75" s="24">
        <v>431</v>
      </c>
      <c r="M75" s="24">
        <v>114</v>
      </c>
      <c r="N75" s="24">
        <v>12779</v>
      </c>
      <c r="O75" s="24">
        <v>137</v>
      </c>
      <c r="P75" s="24">
        <v>98</v>
      </c>
      <c r="Q75" s="24">
        <v>985</v>
      </c>
    </row>
    <row r="76" spans="1:17" ht="15.95" customHeight="1" x14ac:dyDescent="0.2">
      <c r="A76" s="62">
        <v>2019</v>
      </c>
      <c r="B76" s="24">
        <v>85</v>
      </c>
      <c r="C76" s="24">
        <v>6122</v>
      </c>
      <c r="D76" s="24">
        <v>2821</v>
      </c>
      <c r="E76" s="24">
        <v>86</v>
      </c>
      <c r="F76" s="24">
        <v>463</v>
      </c>
      <c r="G76" s="24">
        <v>6</v>
      </c>
      <c r="H76" s="24">
        <v>1604</v>
      </c>
      <c r="I76" s="24">
        <v>38</v>
      </c>
      <c r="J76" s="24">
        <v>3857</v>
      </c>
      <c r="K76" s="24">
        <v>29</v>
      </c>
      <c r="L76" s="24">
        <v>449</v>
      </c>
      <c r="M76" s="24">
        <v>106</v>
      </c>
      <c r="N76" s="24">
        <v>14251</v>
      </c>
      <c r="O76" s="24">
        <v>151</v>
      </c>
      <c r="P76" s="24">
        <v>95</v>
      </c>
      <c r="Q76" s="24">
        <v>1016</v>
      </c>
    </row>
    <row r="77" spans="1:17" ht="15.95" customHeight="1" x14ac:dyDescent="0.2">
      <c r="A77" s="62">
        <v>2020</v>
      </c>
      <c r="B77" s="24">
        <v>83</v>
      </c>
      <c r="C77" s="24">
        <v>6327</v>
      </c>
      <c r="D77" s="24">
        <v>2764</v>
      </c>
      <c r="E77" s="24">
        <v>80</v>
      </c>
      <c r="F77" s="24">
        <v>455</v>
      </c>
      <c r="G77" s="24">
        <v>5</v>
      </c>
      <c r="H77" s="24">
        <v>1465</v>
      </c>
      <c r="I77" s="24">
        <v>36</v>
      </c>
      <c r="J77" s="24">
        <v>3829</v>
      </c>
      <c r="K77" s="24">
        <v>26</v>
      </c>
      <c r="L77" s="24">
        <v>494</v>
      </c>
      <c r="M77" s="24">
        <v>113</v>
      </c>
      <c r="N77" s="24">
        <v>15291</v>
      </c>
      <c r="O77" s="24">
        <v>36</v>
      </c>
      <c r="P77" s="24">
        <v>111</v>
      </c>
      <c r="Q77" s="24">
        <v>1175</v>
      </c>
    </row>
    <row r="78" spans="1:17" ht="15.95" customHeight="1" x14ac:dyDescent="0.2">
      <c r="A78" s="62">
        <v>2021</v>
      </c>
      <c r="B78" s="24">
        <v>86</v>
      </c>
      <c r="C78" s="24">
        <v>6330</v>
      </c>
      <c r="D78" s="24">
        <v>2554</v>
      </c>
      <c r="E78" s="24">
        <v>85</v>
      </c>
      <c r="F78" s="24">
        <v>450</v>
      </c>
      <c r="G78" s="24">
        <v>7</v>
      </c>
      <c r="H78" s="24">
        <v>1632</v>
      </c>
      <c r="I78" s="24">
        <v>39</v>
      </c>
      <c r="J78" s="24">
        <v>4251</v>
      </c>
      <c r="K78" s="24">
        <v>37</v>
      </c>
      <c r="L78" s="24">
        <v>550</v>
      </c>
      <c r="M78" s="24">
        <v>133</v>
      </c>
      <c r="N78" s="24">
        <v>20612</v>
      </c>
      <c r="O78" s="24">
        <v>90</v>
      </c>
      <c r="P78" s="24">
        <v>146</v>
      </c>
      <c r="Q78" s="24">
        <v>979</v>
      </c>
    </row>
    <row r="79" spans="1:17" ht="15.95" customHeight="1" x14ac:dyDescent="0.2">
      <c r="A79" s="62">
        <v>2022</v>
      </c>
      <c r="B79" s="24">
        <v>86</v>
      </c>
      <c r="C79" s="24">
        <v>6272</v>
      </c>
      <c r="D79" s="24">
        <v>2665</v>
      </c>
      <c r="E79" s="24">
        <v>82</v>
      </c>
      <c r="F79" s="24">
        <v>454</v>
      </c>
      <c r="G79" s="24">
        <v>8</v>
      </c>
      <c r="H79" s="24">
        <v>1557</v>
      </c>
      <c r="I79" s="24">
        <v>33</v>
      </c>
      <c r="J79" s="24">
        <v>4436</v>
      </c>
      <c r="K79" s="24">
        <v>32</v>
      </c>
      <c r="L79" s="24">
        <v>498</v>
      </c>
      <c r="M79" s="24">
        <v>126</v>
      </c>
      <c r="N79" s="24">
        <v>20472</v>
      </c>
      <c r="O79" s="24">
        <v>223</v>
      </c>
      <c r="P79" s="24">
        <v>151</v>
      </c>
      <c r="Q79" s="24">
        <v>1068</v>
      </c>
    </row>
    <row r="80" spans="1:17" ht="15.95" customHeight="1" x14ac:dyDescent="0.2">
      <c r="A80" s="62">
        <v>2023</v>
      </c>
      <c r="B80" s="24">
        <v>85</v>
      </c>
      <c r="C80" s="24">
        <v>6348</v>
      </c>
      <c r="D80" s="24">
        <v>2704</v>
      </c>
      <c r="E80" s="24">
        <v>77</v>
      </c>
      <c r="F80" s="24">
        <v>456</v>
      </c>
      <c r="G80" s="24">
        <v>8</v>
      </c>
      <c r="H80" s="24">
        <v>1487</v>
      </c>
      <c r="I80" s="24">
        <v>32</v>
      </c>
      <c r="J80" s="24">
        <v>4457</v>
      </c>
      <c r="K80" s="24">
        <v>32</v>
      </c>
      <c r="L80" s="24">
        <v>480</v>
      </c>
      <c r="M80" s="24">
        <v>127</v>
      </c>
      <c r="N80" s="24">
        <v>20431</v>
      </c>
      <c r="O80" s="24">
        <v>57</v>
      </c>
      <c r="P80" s="24">
        <v>103</v>
      </c>
      <c r="Q80" s="24">
        <v>1124</v>
      </c>
    </row>
    <row r="82" spans="1:3" ht="15.95" customHeight="1" x14ac:dyDescent="0.2">
      <c r="A82" s="25" t="s">
        <v>372</v>
      </c>
      <c r="C82" s="24"/>
    </row>
    <row r="84" spans="1:3" ht="15.95" customHeight="1" x14ac:dyDescent="0.2">
      <c r="A84" s="58" t="s">
        <v>109</v>
      </c>
    </row>
    <row r="85" spans="1:3" ht="15.95" customHeight="1" x14ac:dyDescent="0.2">
      <c r="A85" s="67" t="s">
        <v>575</v>
      </c>
    </row>
    <row r="86" spans="1:3" ht="15.95" customHeight="1" x14ac:dyDescent="0.2">
      <c r="A86" s="67" t="s">
        <v>509</v>
      </c>
    </row>
    <row r="87" spans="1:3" ht="15.95" customHeight="1" x14ac:dyDescent="0.2">
      <c r="A87" s="67" t="s">
        <v>510</v>
      </c>
    </row>
    <row r="88" spans="1:3" ht="15.95" customHeight="1" x14ac:dyDescent="0.2">
      <c r="A88" s="62"/>
    </row>
  </sheetData>
  <hyperlinks>
    <hyperlink ref="A3" location="Inhalt!A1" display="&lt;&lt;&lt; Inhalt" xr:uid="{240F053E-E8B4-4535-B995-6D984243001C}"/>
    <hyperlink ref="A82" location="Metadaten!A1" display="&lt;&lt;&lt; Metadaten" xr:uid="{776F4FC0-F160-4549-8348-666280C1E58F}"/>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4 Zeitreihen</oddHeader>
    <oddFooter>&amp;L&amp;"Times New Roman,Standard"&amp;4&amp;Z&amp;F &amp;A&amp;C&amp;"Times New Roman,Standard"&amp;P/&amp;N&amp;R&amp;"Times New Roman,Standard"&amp;D</oddFooter>
  </headerFooter>
  <colBreaks count="1" manualBreakCount="1">
    <brk id="10" max="52" man="1"/>
  </col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E7D36-75FC-49D2-82E3-0FB177F0F3BE}">
  <dimension ref="A1:R19"/>
  <sheetViews>
    <sheetView zoomScaleNormal="100" workbookViewId="0">
      <pane ySplit="8" topLeftCell="A9" activePane="bottomLeft" state="frozen"/>
      <selection activeCell="XDQ32" sqref="XDQ32"/>
      <selection pane="bottomLeft"/>
    </sheetView>
  </sheetViews>
  <sheetFormatPr baseColWidth="10" defaultColWidth="11.42578125" defaultRowHeight="12.75" customHeight="1" x14ac:dyDescent="0.2"/>
  <cols>
    <col min="1" max="1" width="6.28515625" style="67" customWidth="1"/>
    <col min="2" max="2" width="11.5703125" style="67" bestFit="1" customWidth="1"/>
    <col min="3" max="3" width="10.7109375" style="67" bestFit="1" customWidth="1"/>
    <col min="4" max="4" width="9.140625" style="67" bestFit="1" customWidth="1"/>
    <col min="5" max="5" width="7.42578125" style="67" bestFit="1" customWidth="1"/>
    <col min="6" max="6" width="8.85546875" style="67" bestFit="1" customWidth="1"/>
    <col min="7" max="7" width="10.28515625" style="67" bestFit="1" customWidth="1"/>
    <col min="8" max="8" width="8.85546875" style="67" bestFit="1" customWidth="1"/>
    <col min="9" max="9" width="6.7109375" style="67" customWidth="1"/>
    <col min="10" max="13" width="8.85546875" style="67" bestFit="1" customWidth="1"/>
    <col min="14" max="14" width="11" style="67" bestFit="1" customWidth="1"/>
    <col min="15" max="15" width="6.42578125" style="67" bestFit="1" customWidth="1"/>
    <col min="16" max="18" width="6" style="67" customWidth="1"/>
    <col min="19" max="16384" width="11.42578125" style="67"/>
  </cols>
  <sheetData>
    <row r="1" spans="1:18" ht="18" customHeight="1" x14ac:dyDescent="0.2">
      <c r="A1" s="94" t="s">
        <v>517</v>
      </c>
      <c r="B1" s="94"/>
      <c r="C1" s="94"/>
      <c r="D1" s="94"/>
      <c r="E1" s="94"/>
      <c r="F1" s="94"/>
      <c r="G1" s="94"/>
      <c r="H1" s="94"/>
      <c r="I1" s="94"/>
      <c r="J1" s="94"/>
      <c r="K1" s="94"/>
      <c r="L1" s="94"/>
      <c r="M1" s="94"/>
      <c r="N1" s="94"/>
      <c r="O1" s="94"/>
      <c r="P1" s="94"/>
      <c r="Q1" s="94"/>
      <c r="R1" s="94"/>
    </row>
    <row r="2" spans="1:18" ht="15.95" customHeight="1" x14ac:dyDescent="0.2">
      <c r="A2" s="87"/>
      <c r="B2" s="87"/>
      <c r="C2" s="87"/>
      <c r="D2" s="87"/>
      <c r="E2" s="87"/>
      <c r="F2" s="87"/>
      <c r="G2" s="87"/>
      <c r="H2" s="87"/>
      <c r="I2" s="87"/>
      <c r="J2" s="87"/>
      <c r="K2" s="87"/>
      <c r="L2" s="87"/>
      <c r="M2" s="87"/>
      <c r="N2" s="87"/>
      <c r="O2" s="87"/>
      <c r="P2" s="87"/>
      <c r="Q2" s="87"/>
      <c r="R2" s="87"/>
    </row>
    <row r="3" spans="1:18" ht="15.95" customHeight="1" x14ac:dyDescent="0.2">
      <c r="A3" s="25" t="s">
        <v>371</v>
      </c>
      <c r="B3" s="63"/>
      <c r="C3" s="88"/>
      <c r="D3" s="88"/>
      <c r="E3" s="88"/>
      <c r="F3" s="88"/>
      <c r="G3" s="88"/>
      <c r="H3" s="88"/>
      <c r="I3" s="88"/>
      <c r="J3" s="88"/>
      <c r="K3" s="88"/>
      <c r="L3" s="88"/>
      <c r="M3" s="88"/>
      <c r="N3" s="88"/>
      <c r="O3" s="88"/>
      <c r="P3" s="88"/>
      <c r="Q3" s="88"/>
      <c r="R3" s="88"/>
    </row>
    <row r="4" spans="1:18" ht="15.95" customHeight="1" x14ac:dyDescent="0.2">
      <c r="A4" s="88"/>
      <c r="B4" s="88"/>
      <c r="C4" s="88"/>
      <c r="D4" s="88"/>
      <c r="E4" s="88"/>
      <c r="F4" s="88"/>
      <c r="G4" s="88"/>
      <c r="H4" s="88"/>
      <c r="I4" s="88"/>
      <c r="J4" s="88"/>
      <c r="K4" s="88"/>
      <c r="L4" s="88"/>
      <c r="M4" s="88"/>
      <c r="N4" s="88"/>
      <c r="O4" s="88"/>
      <c r="P4" s="88"/>
      <c r="Q4" s="88"/>
      <c r="R4" s="88"/>
    </row>
    <row r="5" spans="1:18" ht="15.95" customHeight="1" x14ac:dyDescent="0.2">
      <c r="A5" s="67" t="s">
        <v>513</v>
      </c>
      <c r="B5" s="89"/>
      <c r="C5" s="89"/>
      <c r="D5" s="89"/>
      <c r="F5" s="89"/>
      <c r="G5" s="89"/>
      <c r="I5" s="89"/>
      <c r="J5" s="89"/>
      <c r="K5" s="89"/>
      <c r="L5" s="89"/>
      <c r="M5" s="89"/>
      <c r="N5" s="89"/>
      <c r="O5" s="89"/>
      <c r="Q5" s="89"/>
      <c r="R5" s="89"/>
    </row>
    <row r="6" spans="1:18" ht="15.95" customHeight="1" x14ac:dyDescent="0.2">
      <c r="A6" s="90"/>
      <c r="B6" s="89"/>
      <c r="C6" s="89"/>
      <c r="D6" s="89"/>
      <c r="E6" s="89"/>
      <c r="F6" s="89"/>
      <c r="G6" s="89"/>
      <c r="H6" s="89"/>
      <c r="I6" s="89"/>
      <c r="J6" s="89"/>
      <c r="K6" s="89"/>
      <c r="L6" s="89"/>
      <c r="M6" s="89"/>
      <c r="N6" s="89"/>
      <c r="O6" s="89"/>
      <c r="P6" s="89"/>
      <c r="Q6" s="89"/>
      <c r="R6" s="89"/>
    </row>
    <row r="7" spans="1:18" x14ac:dyDescent="0.2">
      <c r="A7" s="90"/>
      <c r="B7" s="98" t="s">
        <v>3</v>
      </c>
      <c r="C7" s="96"/>
      <c r="D7" s="96" t="s">
        <v>368</v>
      </c>
      <c r="E7" s="96"/>
      <c r="F7" s="96"/>
      <c r="G7" s="96"/>
      <c r="H7" s="96"/>
      <c r="I7" s="96"/>
      <c r="J7" s="96"/>
      <c r="K7" s="96"/>
      <c r="L7" s="96"/>
      <c r="M7" s="96"/>
      <c r="N7" s="96"/>
      <c r="O7" s="95"/>
      <c r="P7" s="95"/>
      <c r="Q7" s="95"/>
      <c r="R7" s="95"/>
    </row>
    <row r="8" spans="1:18" ht="15.95" customHeight="1" x14ac:dyDescent="0.2">
      <c r="A8" s="92" t="s">
        <v>235</v>
      </c>
      <c r="B8" s="92" t="s">
        <v>514</v>
      </c>
      <c r="C8" s="92" t="s">
        <v>515</v>
      </c>
      <c r="D8" s="92" t="s">
        <v>8</v>
      </c>
      <c r="E8" s="92" t="s">
        <v>9</v>
      </c>
      <c r="F8" s="92" t="s">
        <v>10</v>
      </c>
      <c r="G8" s="92" t="s">
        <v>11</v>
      </c>
      <c r="H8" s="92" t="s">
        <v>324</v>
      </c>
      <c r="I8" s="92" t="s">
        <v>516</v>
      </c>
      <c r="J8" s="92" t="s">
        <v>13</v>
      </c>
      <c r="K8" s="92" t="s">
        <v>14</v>
      </c>
      <c r="L8" s="92" t="s">
        <v>15</v>
      </c>
      <c r="M8" s="92" t="s">
        <v>16</v>
      </c>
      <c r="N8" s="92" t="s">
        <v>17</v>
      </c>
      <c r="O8" s="88"/>
      <c r="P8" s="88"/>
      <c r="Q8" s="88"/>
      <c r="R8" s="88"/>
    </row>
    <row r="9" spans="1:18" ht="15.95" customHeight="1" x14ac:dyDescent="0.2">
      <c r="A9" s="62">
        <v>2020</v>
      </c>
      <c r="B9" s="38">
        <v>13689229</v>
      </c>
      <c r="C9" s="24">
        <v>297394</v>
      </c>
      <c r="D9" s="24">
        <v>696139</v>
      </c>
      <c r="E9" s="24">
        <v>429275</v>
      </c>
      <c r="F9" s="24">
        <v>1503242</v>
      </c>
      <c r="G9" s="24">
        <v>673464</v>
      </c>
      <c r="H9" s="24">
        <v>1721714</v>
      </c>
      <c r="I9" s="24">
        <v>0</v>
      </c>
      <c r="J9" s="24">
        <v>1486126</v>
      </c>
      <c r="K9" s="24">
        <v>1187346</v>
      </c>
      <c r="L9" s="24">
        <v>2203472</v>
      </c>
      <c r="M9" s="24">
        <v>2913626</v>
      </c>
      <c r="N9" s="24">
        <v>874825</v>
      </c>
      <c r="O9" s="24"/>
      <c r="P9" s="24"/>
      <c r="Q9" s="24"/>
      <c r="R9" s="24"/>
    </row>
    <row r="10" spans="1:18" ht="15.95" customHeight="1" x14ac:dyDescent="0.2">
      <c r="A10" s="62">
        <v>2021</v>
      </c>
      <c r="B10" s="38">
        <v>13266069</v>
      </c>
      <c r="C10" s="24">
        <v>264857</v>
      </c>
      <c r="D10" s="24">
        <v>643160</v>
      </c>
      <c r="E10" s="24">
        <v>441049</v>
      </c>
      <c r="F10" s="24">
        <v>1414848</v>
      </c>
      <c r="G10" s="24">
        <v>706718</v>
      </c>
      <c r="H10" s="24">
        <v>1789754</v>
      </c>
      <c r="I10" s="24">
        <v>0</v>
      </c>
      <c r="J10" s="24">
        <v>1497265</v>
      </c>
      <c r="K10" s="24">
        <v>1254859</v>
      </c>
      <c r="L10" s="24">
        <v>2189809</v>
      </c>
      <c r="M10" s="24">
        <v>2485724</v>
      </c>
      <c r="N10" s="24">
        <v>842883</v>
      </c>
      <c r="O10" s="24"/>
      <c r="P10" s="24"/>
      <c r="Q10" s="24"/>
      <c r="R10" s="24"/>
    </row>
    <row r="11" spans="1:18" ht="15.95" customHeight="1" x14ac:dyDescent="0.2">
      <c r="A11" s="62">
        <v>2022</v>
      </c>
      <c r="B11" s="38">
        <v>12664687</v>
      </c>
      <c r="C11" s="24">
        <v>273739</v>
      </c>
      <c r="D11" s="24">
        <v>583766</v>
      </c>
      <c r="E11" s="24">
        <v>438760</v>
      </c>
      <c r="F11" s="24">
        <v>1428673</v>
      </c>
      <c r="G11" s="24">
        <v>636599</v>
      </c>
      <c r="H11" s="24">
        <v>1670619</v>
      </c>
      <c r="I11" s="24">
        <v>0</v>
      </c>
      <c r="J11" s="24">
        <v>1308630</v>
      </c>
      <c r="K11" s="24">
        <v>1186141</v>
      </c>
      <c r="L11" s="24">
        <v>1996754</v>
      </c>
      <c r="M11" s="24">
        <v>2511861</v>
      </c>
      <c r="N11" s="24">
        <v>902884</v>
      </c>
      <c r="O11" s="24"/>
      <c r="P11" s="24"/>
      <c r="Q11" s="24"/>
      <c r="R11" s="24"/>
    </row>
    <row r="12" spans="1:18" ht="15.95" customHeight="1" x14ac:dyDescent="0.2">
      <c r="A12" s="62">
        <v>2023</v>
      </c>
      <c r="B12" s="38">
        <v>12551328</v>
      </c>
      <c r="C12" s="24">
        <v>265838</v>
      </c>
      <c r="D12" s="24">
        <v>643758</v>
      </c>
      <c r="E12" s="24">
        <v>498939</v>
      </c>
      <c r="F12" s="24">
        <v>1378216</v>
      </c>
      <c r="G12" s="24">
        <v>619443</v>
      </c>
      <c r="H12" s="24">
        <v>1662614</v>
      </c>
      <c r="I12" s="24">
        <v>0</v>
      </c>
      <c r="J12" s="24">
        <v>1220254</v>
      </c>
      <c r="K12" s="24">
        <v>1291642</v>
      </c>
      <c r="L12" s="24">
        <v>1938480</v>
      </c>
      <c r="M12" s="24">
        <v>2501855</v>
      </c>
      <c r="N12" s="24">
        <v>796127</v>
      </c>
      <c r="O12" s="24"/>
      <c r="P12" s="24"/>
      <c r="Q12" s="24"/>
      <c r="R12" s="24"/>
    </row>
    <row r="13" spans="1:18" ht="15.95" customHeight="1" x14ac:dyDescent="0.2">
      <c r="A13" s="62"/>
      <c r="B13" s="24"/>
      <c r="C13" s="24"/>
      <c r="D13" s="24"/>
      <c r="E13" s="24"/>
      <c r="F13" s="24"/>
      <c r="G13" s="24"/>
      <c r="H13" s="24"/>
      <c r="I13" s="24"/>
      <c r="J13" s="24"/>
      <c r="K13" s="24"/>
      <c r="L13" s="24"/>
      <c r="M13" s="24"/>
      <c r="N13" s="24"/>
      <c r="O13" s="24"/>
      <c r="P13" s="24"/>
      <c r="Q13" s="24"/>
      <c r="R13" s="24"/>
    </row>
    <row r="14" spans="1:18" ht="15.95" customHeight="1" x14ac:dyDescent="0.2">
      <c r="A14" s="25" t="s">
        <v>372</v>
      </c>
      <c r="B14" s="24"/>
      <c r="C14" s="24"/>
      <c r="D14" s="24"/>
      <c r="E14" s="24"/>
      <c r="F14" s="24"/>
      <c r="G14" s="24"/>
      <c r="H14" s="24"/>
      <c r="I14" s="24"/>
      <c r="J14" s="24"/>
      <c r="K14" s="24"/>
      <c r="L14" s="24"/>
      <c r="M14" s="24"/>
      <c r="N14" s="24"/>
      <c r="O14" s="24"/>
      <c r="P14" s="24"/>
      <c r="Q14" s="24"/>
      <c r="R14" s="24"/>
    </row>
    <row r="15" spans="1:18" ht="15.95" customHeight="1" x14ac:dyDescent="0.2"/>
    <row r="16" spans="1:18" ht="15.95" customHeight="1" x14ac:dyDescent="0.2">
      <c r="A16" s="58"/>
    </row>
    <row r="17" ht="15.95" customHeight="1" x14ac:dyDescent="0.2"/>
    <row r="18" ht="15.95" customHeight="1" x14ac:dyDescent="0.2"/>
    <row r="19" ht="15.95" customHeight="1" x14ac:dyDescent="0.2"/>
  </sheetData>
  <hyperlinks>
    <hyperlink ref="A14" location="Metadaten!A1" display="&lt;&lt;&lt; Metadaten" xr:uid="{F1F58563-3833-45A5-A185-67A7A86DDDD4}"/>
    <hyperlink ref="A3" location="Inhalt!A1" display="&lt;&lt;&lt; Inhalt" xr:uid="{5490485E-F030-4EC5-8304-4CB404A40477}"/>
  </hyperlinks>
  <pageMargins left="0.59055118110236227" right="0.59055118110236227" top="0.98425196850393704" bottom="0.98425196850393704" header="0.51181102362204722" footer="0.51181102362204722"/>
  <pageSetup paperSize="9" orientation="portrait" verticalDpi="4294967292" r:id="rId1"/>
  <headerFooter alignWithMargins="0">
    <oddHeader>&amp;L&amp;"Times New Roman,Fett"&amp;12 4 Zeitreihen</oddHeader>
    <oddFooter>&amp;L&amp;"Times New Roman,Standard"&amp;4&amp;Z&amp;F &amp;A&amp;C&amp;"Times New Roman,Standard"&amp;P/&amp;N&amp;R&amp;"Times New Roman,Standard"&amp;D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4"/>
  <sheetViews>
    <sheetView zoomScaleNormal="100" workbookViewId="0"/>
  </sheetViews>
  <sheetFormatPr baseColWidth="10" defaultColWidth="11.42578125" defaultRowHeight="15.95" customHeight="1" x14ac:dyDescent="0.2"/>
  <cols>
    <col min="1" max="1" width="14.5703125" style="33" customWidth="1"/>
    <col min="2" max="2" width="5.140625" style="33" bestFit="1" customWidth="1"/>
    <col min="3" max="3" width="21.7109375" style="33" bestFit="1" customWidth="1"/>
    <col min="4" max="4" width="21.28515625" style="33" bestFit="1" customWidth="1"/>
    <col min="5" max="16384" width="11.42578125" style="33"/>
  </cols>
  <sheetData>
    <row r="1" spans="1:8" s="31" customFormat="1" ht="18" customHeight="1" x14ac:dyDescent="0.2">
      <c r="A1" s="30" t="s">
        <v>443</v>
      </c>
      <c r="B1" s="30"/>
      <c r="C1" s="30"/>
      <c r="D1" s="30"/>
      <c r="E1" s="30"/>
    </row>
    <row r="2" spans="1:8" ht="15.95" customHeight="1" x14ac:dyDescent="0.2">
      <c r="A2" s="32"/>
      <c r="B2" s="32"/>
      <c r="C2" s="32"/>
      <c r="D2" s="32"/>
      <c r="E2" s="32"/>
    </row>
    <row r="3" spans="1:8" s="15" customFormat="1" ht="15.95" customHeight="1" x14ac:dyDescent="0.2">
      <c r="A3" s="25" t="s">
        <v>371</v>
      </c>
      <c r="B3" s="14"/>
      <c r="C3" s="14"/>
      <c r="D3" s="14"/>
      <c r="E3" s="14"/>
      <c r="F3" s="14"/>
      <c r="G3" s="14"/>
      <c r="H3" s="14"/>
    </row>
    <row r="4" spans="1:8" ht="15.95" customHeight="1" x14ac:dyDescent="0.2">
      <c r="A4" s="32"/>
      <c r="B4" s="32"/>
      <c r="C4" s="32"/>
      <c r="D4" s="32"/>
      <c r="E4" s="32"/>
    </row>
    <row r="5" spans="1:8" ht="15.95" customHeight="1" x14ac:dyDescent="0.2">
      <c r="A5" s="29" t="s">
        <v>85</v>
      </c>
    </row>
    <row r="6" spans="1:8" ht="15.95" customHeight="1" x14ac:dyDescent="0.2">
      <c r="A6" s="26"/>
      <c r="D6" s="12"/>
    </row>
    <row r="7" spans="1:8" ht="15.95" customHeight="1" x14ac:dyDescent="0.2">
      <c r="A7" s="35"/>
      <c r="B7" s="36" t="s">
        <v>0</v>
      </c>
      <c r="C7" s="36" t="s">
        <v>163</v>
      </c>
      <c r="D7" s="36" t="s">
        <v>164</v>
      </c>
    </row>
    <row r="8" spans="1:8" ht="15.95" customHeight="1" x14ac:dyDescent="0.2">
      <c r="A8" s="29" t="s">
        <v>3</v>
      </c>
      <c r="B8" s="39">
        <v>97</v>
      </c>
      <c r="C8" s="24">
        <v>42</v>
      </c>
      <c r="D8" s="24">
        <v>55</v>
      </c>
    </row>
    <row r="9" spans="1:8" ht="15.95" customHeight="1" x14ac:dyDescent="0.2">
      <c r="A9" s="11" t="s">
        <v>132</v>
      </c>
      <c r="B9" s="38">
        <v>3</v>
      </c>
      <c r="C9" s="24">
        <v>3</v>
      </c>
      <c r="D9" s="24">
        <v>0</v>
      </c>
    </row>
    <row r="10" spans="1:8" ht="15.95" customHeight="1" x14ac:dyDescent="0.2">
      <c r="A10" s="11" t="s">
        <v>113</v>
      </c>
      <c r="B10" s="38">
        <v>9</v>
      </c>
      <c r="C10" s="24">
        <v>4</v>
      </c>
      <c r="D10" s="24">
        <v>5</v>
      </c>
    </row>
    <row r="11" spans="1:8" ht="15.95" customHeight="1" x14ac:dyDescent="0.2">
      <c r="A11" s="11" t="s">
        <v>114</v>
      </c>
      <c r="B11" s="38">
        <v>3</v>
      </c>
      <c r="C11" s="24">
        <v>0</v>
      </c>
      <c r="D11" s="24">
        <v>3</v>
      </c>
    </row>
    <row r="12" spans="1:8" ht="15.95" customHeight="1" x14ac:dyDescent="0.2">
      <c r="A12" s="29" t="s">
        <v>115</v>
      </c>
      <c r="B12" s="38">
        <v>5</v>
      </c>
      <c r="C12" s="24">
        <v>3</v>
      </c>
      <c r="D12" s="24">
        <v>2</v>
      </c>
    </row>
    <row r="13" spans="1:8" ht="15.95" customHeight="1" x14ac:dyDescent="0.2">
      <c r="A13" s="29" t="s">
        <v>116</v>
      </c>
      <c r="B13" s="38">
        <v>12</v>
      </c>
      <c r="C13" s="24">
        <v>4</v>
      </c>
      <c r="D13" s="24">
        <v>8</v>
      </c>
    </row>
    <row r="14" spans="1:8" ht="15.95" customHeight="1" x14ac:dyDescent="0.2">
      <c r="A14" s="29" t="s">
        <v>117</v>
      </c>
      <c r="B14" s="38">
        <v>6</v>
      </c>
      <c r="C14" s="24">
        <v>3</v>
      </c>
      <c r="D14" s="24">
        <v>3</v>
      </c>
    </row>
    <row r="15" spans="1:8" ht="15.95" customHeight="1" x14ac:dyDescent="0.2">
      <c r="A15" s="29" t="s">
        <v>118</v>
      </c>
      <c r="B15" s="38">
        <v>21</v>
      </c>
      <c r="C15" s="24">
        <v>7</v>
      </c>
      <c r="D15" s="24">
        <v>14</v>
      </c>
    </row>
    <row r="16" spans="1:8" ht="15.95" customHeight="1" x14ac:dyDescent="0.2">
      <c r="A16" s="29" t="s">
        <v>119</v>
      </c>
      <c r="B16" s="38">
        <v>18</v>
      </c>
      <c r="C16" s="24">
        <v>7</v>
      </c>
      <c r="D16" s="24">
        <v>11</v>
      </c>
    </row>
    <row r="17" spans="1:4" ht="15.95" customHeight="1" x14ac:dyDescent="0.2">
      <c r="A17" s="29" t="s">
        <v>120</v>
      </c>
      <c r="B17" s="38">
        <v>15</v>
      </c>
      <c r="C17" s="24">
        <v>8</v>
      </c>
      <c r="D17" s="24">
        <v>7</v>
      </c>
    </row>
    <row r="18" spans="1:4" ht="15.95" customHeight="1" x14ac:dyDescent="0.2">
      <c r="A18" s="29" t="s">
        <v>121</v>
      </c>
      <c r="B18" s="38">
        <v>5</v>
      </c>
      <c r="C18" s="24">
        <v>3</v>
      </c>
      <c r="D18" s="24">
        <v>2</v>
      </c>
    </row>
    <row r="19" spans="1:4" ht="15.95" customHeight="1" x14ac:dyDescent="0.2">
      <c r="A19" s="29" t="s">
        <v>4</v>
      </c>
      <c r="B19" s="38">
        <v>77</v>
      </c>
      <c r="C19" s="24">
        <v>32</v>
      </c>
      <c r="D19" s="24">
        <v>45</v>
      </c>
    </row>
    <row r="20" spans="1:4" ht="15.95" customHeight="1" x14ac:dyDescent="0.2">
      <c r="A20" s="29" t="s">
        <v>5</v>
      </c>
      <c r="B20" s="38">
        <v>20</v>
      </c>
      <c r="C20" s="24">
        <v>10</v>
      </c>
      <c r="D20" s="24">
        <v>10</v>
      </c>
    </row>
    <row r="21" spans="1:4" ht="15.95" customHeight="1" x14ac:dyDescent="0.2">
      <c r="A21" s="29" t="s">
        <v>6</v>
      </c>
      <c r="B21" s="38">
        <v>58</v>
      </c>
      <c r="C21" s="24">
        <v>23</v>
      </c>
      <c r="D21" s="24">
        <v>35</v>
      </c>
    </row>
    <row r="22" spans="1:4" ht="15.95" customHeight="1" x14ac:dyDescent="0.2">
      <c r="A22" s="29" t="s">
        <v>7</v>
      </c>
      <c r="B22" s="38">
        <v>39</v>
      </c>
      <c r="C22" s="24">
        <v>19</v>
      </c>
      <c r="D22" s="24">
        <v>20</v>
      </c>
    </row>
    <row r="23" spans="1:4" ht="15.95" customHeight="1" x14ac:dyDescent="0.2">
      <c r="A23" s="29" t="s">
        <v>8</v>
      </c>
      <c r="B23" s="38">
        <v>11</v>
      </c>
      <c r="C23" s="24">
        <v>6</v>
      </c>
      <c r="D23" s="24">
        <v>5</v>
      </c>
    </row>
    <row r="24" spans="1:4" ht="15.95" customHeight="1" x14ac:dyDescent="0.2">
      <c r="A24" s="29" t="s">
        <v>9</v>
      </c>
      <c r="B24" s="38">
        <v>6</v>
      </c>
      <c r="C24" s="24">
        <v>4</v>
      </c>
      <c r="D24" s="24">
        <v>2</v>
      </c>
    </row>
    <row r="25" spans="1:4" ht="15.95" customHeight="1" x14ac:dyDescent="0.2">
      <c r="A25" s="29" t="s">
        <v>10</v>
      </c>
      <c r="B25" s="38">
        <v>14</v>
      </c>
      <c r="C25" s="24">
        <v>3</v>
      </c>
      <c r="D25" s="24">
        <v>11</v>
      </c>
    </row>
    <row r="26" spans="1:4" ht="15.95" customHeight="1" x14ac:dyDescent="0.2">
      <c r="A26" s="29" t="s">
        <v>11</v>
      </c>
      <c r="B26" s="38">
        <v>16</v>
      </c>
      <c r="C26" s="24">
        <v>7</v>
      </c>
      <c r="D26" s="24">
        <v>9</v>
      </c>
    </row>
    <row r="27" spans="1:4" ht="15.95" customHeight="1" x14ac:dyDescent="0.2">
      <c r="A27" s="29" t="s">
        <v>12</v>
      </c>
      <c r="B27" s="38">
        <v>11</v>
      </c>
      <c r="C27" s="24">
        <v>3</v>
      </c>
      <c r="D27" s="24">
        <v>8</v>
      </c>
    </row>
    <row r="28" spans="1:4" ht="15.95" customHeight="1" x14ac:dyDescent="0.2">
      <c r="A28" s="29" t="s">
        <v>13</v>
      </c>
      <c r="B28" s="38">
        <v>15</v>
      </c>
      <c r="C28" s="24">
        <v>8</v>
      </c>
      <c r="D28" s="24">
        <v>7</v>
      </c>
    </row>
    <row r="29" spans="1:4" ht="15.95" customHeight="1" x14ac:dyDescent="0.2">
      <c r="A29" s="29" t="s">
        <v>14</v>
      </c>
      <c r="B29" s="38">
        <v>7</v>
      </c>
      <c r="C29" s="24">
        <v>4</v>
      </c>
      <c r="D29" s="24">
        <v>3</v>
      </c>
    </row>
    <row r="30" spans="1:4" ht="15.95" customHeight="1" x14ac:dyDescent="0.2">
      <c r="A30" s="29" t="s">
        <v>15</v>
      </c>
      <c r="B30" s="38">
        <v>4</v>
      </c>
      <c r="C30" s="24">
        <v>0</v>
      </c>
      <c r="D30" s="24">
        <v>4</v>
      </c>
    </row>
    <row r="31" spans="1:4" ht="15.95" customHeight="1" x14ac:dyDescent="0.2">
      <c r="A31" s="29" t="s">
        <v>16</v>
      </c>
      <c r="B31" s="38">
        <v>8</v>
      </c>
      <c r="C31" s="24">
        <v>3</v>
      </c>
      <c r="D31" s="24">
        <v>5</v>
      </c>
    </row>
    <row r="32" spans="1:4" ht="15.95" customHeight="1" x14ac:dyDescent="0.2">
      <c r="A32" s="29" t="s">
        <v>17</v>
      </c>
      <c r="B32" s="38">
        <v>5</v>
      </c>
      <c r="C32" s="24">
        <v>4</v>
      </c>
      <c r="D32" s="24">
        <v>1</v>
      </c>
    </row>
    <row r="33" spans="1:8" ht="15.95" customHeight="1" x14ac:dyDescent="0.2">
      <c r="A33" s="34"/>
      <c r="B33" s="34"/>
      <c r="C33" s="34"/>
      <c r="D33" s="34"/>
    </row>
    <row r="34" spans="1:8" s="17" customFormat="1" ht="15.95" customHeight="1" x14ac:dyDescent="0.2">
      <c r="A34" s="25" t="s">
        <v>372</v>
      </c>
      <c r="C34" s="19"/>
      <c r="D34" s="19"/>
      <c r="E34" s="19"/>
      <c r="F34" s="19"/>
      <c r="G34" s="19"/>
      <c r="H34" s="19"/>
    </row>
  </sheetData>
  <phoneticPr fontId="5" type="noConversion"/>
  <hyperlinks>
    <hyperlink ref="A3" location="Inhalt!A1" display="&lt;&lt;&lt; Inhalt" xr:uid="{90BBA305-9D80-499A-B06A-B3596704961C}"/>
    <hyperlink ref="A34" location="Metadaten!A1" display="&lt;&lt;&lt; Metadaten" xr:uid="{0F5A04A1-A69A-4810-9D32-2DB10810D2C0}"/>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1 Anerkannte Landwirtschaftsbetriebe</oddHeader>
    <oddFooter>&amp;L&amp;"Times New Roman,Standard"&amp;4&amp;Z&amp;F &amp;A&amp;C&amp;"Times New Roman,Standard"&amp;P/&amp;N&amp;R&amp;"Times New Roman,Standard"&amp;D</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R87"/>
  <sheetViews>
    <sheetView zoomScaleNormal="100" workbookViewId="0">
      <pane ySplit="8" topLeftCell="A59" activePane="bottomLeft" state="frozen"/>
      <selection activeCell="XDQ32" sqref="XDQ32"/>
      <selection pane="bottomLeft"/>
    </sheetView>
  </sheetViews>
  <sheetFormatPr baseColWidth="10" defaultColWidth="11.42578125" defaultRowHeight="12.75" customHeight="1" x14ac:dyDescent="0.2"/>
  <cols>
    <col min="1" max="1" width="6.28515625" style="67" customWidth="1"/>
    <col min="2" max="2" width="14.5703125" style="67" bestFit="1" customWidth="1"/>
    <col min="3" max="3" width="19.28515625" style="67" bestFit="1" customWidth="1"/>
    <col min="4" max="4" width="10.140625" style="67" bestFit="1" customWidth="1"/>
    <col min="5" max="5" width="6" style="67" customWidth="1"/>
    <col min="6" max="6" width="8" style="67" bestFit="1" customWidth="1"/>
    <col min="7" max="9" width="9" style="67" bestFit="1" customWidth="1"/>
    <col min="10" max="14" width="6" style="67" customWidth="1"/>
    <col min="15" max="15" width="6.42578125" style="67" bestFit="1" customWidth="1"/>
    <col min="16" max="18" width="6" style="67" customWidth="1"/>
    <col min="19" max="16384" width="11.42578125" style="67"/>
  </cols>
  <sheetData>
    <row r="1" spans="1:18" ht="18" customHeight="1" x14ac:dyDescent="0.2">
      <c r="A1" s="94" t="s">
        <v>511</v>
      </c>
      <c r="B1" s="94"/>
      <c r="C1" s="94"/>
      <c r="D1" s="94"/>
      <c r="E1" s="94"/>
      <c r="F1" s="94"/>
      <c r="G1" s="94"/>
      <c r="H1" s="94"/>
      <c r="I1" s="94"/>
      <c r="J1" s="94"/>
      <c r="K1" s="94"/>
      <c r="L1" s="94"/>
      <c r="M1" s="94"/>
      <c r="N1" s="94"/>
      <c r="O1" s="94"/>
      <c r="P1" s="94"/>
      <c r="Q1" s="94"/>
      <c r="R1" s="94"/>
    </row>
    <row r="2" spans="1:18" ht="15.95" customHeight="1" x14ac:dyDescent="0.2">
      <c r="A2" s="87"/>
      <c r="B2" s="87"/>
      <c r="C2" s="87"/>
      <c r="D2" s="87"/>
      <c r="E2" s="87"/>
      <c r="F2" s="87"/>
      <c r="G2" s="87"/>
      <c r="H2" s="87"/>
      <c r="I2" s="87"/>
      <c r="J2" s="87"/>
      <c r="K2" s="87"/>
      <c r="L2" s="87"/>
      <c r="M2" s="87"/>
      <c r="N2" s="87"/>
      <c r="O2" s="87"/>
      <c r="P2" s="87"/>
      <c r="Q2" s="87"/>
      <c r="R2" s="87"/>
    </row>
    <row r="3" spans="1:18" ht="15.95" customHeight="1" x14ac:dyDescent="0.2">
      <c r="A3" s="25" t="s">
        <v>371</v>
      </c>
      <c r="B3" s="63"/>
      <c r="C3" s="88"/>
      <c r="D3" s="88"/>
      <c r="E3" s="88"/>
      <c r="F3" s="88"/>
      <c r="G3" s="88"/>
      <c r="H3" s="88"/>
      <c r="I3" s="88"/>
      <c r="J3" s="88"/>
      <c r="K3" s="88"/>
      <c r="L3" s="88"/>
      <c r="M3" s="88"/>
      <c r="N3" s="88"/>
      <c r="O3" s="88"/>
      <c r="P3" s="88"/>
      <c r="Q3" s="88"/>
      <c r="R3" s="88"/>
    </row>
    <row r="4" spans="1:18" ht="15.95" customHeight="1" x14ac:dyDescent="0.2">
      <c r="A4" s="88"/>
      <c r="B4" s="88"/>
      <c r="C4" s="88"/>
      <c r="D4" s="88"/>
      <c r="E4" s="88"/>
      <c r="F4" s="88"/>
      <c r="G4" s="88"/>
      <c r="H4" s="88"/>
      <c r="I4" s="88"/>
      <c r="J4" s="88"/>
      <c r="K4" s="88"/>
      <c r="L4" s="88"/>
      <c r="M4" s="88"/>
      <c r="N4" s="88"/>
      <c r="O4" s="88"/>
      <c r="P4" s="88"/>
      <c r="Q4" s="88"/>
      <c r="R4" s="88"/>
    </row>
    <row r="5" spans="1:18" ht="15.95" customHeight="1" x14ac:dyDescent="0.2">
      <c r="A5" s="67" t="s">
        <v>309</v>
      </c>
      <c r="B5" s="89"/>
      <c r="C5" s="89"/>
      <c r="D5" s="89"/>
      <c r="F5" s="89"/>
      <c r="G5" s="89"/>
      <c r="I5" s="89"/>
      <c r="J5" s="89"/>
      <c r="K5" s="89"/>
      <c r="L5" s="89"/>
      <c r="M5" s="89"/>
      <c r="N5" s="89"/>
      <c r="O5" s="89"/>
      <c r="Q5" s="89"/>
      <c r="R5" s="89"/>
    </row>
    <row r="6" spans="1:18" ht="15.95" customHeight="1" x14ac:dyDescent="0.2">
      <c r="A6" s="90"/>
      <c r="B6" s="89"/>
      <c r="C6" s="89"/>
      <c r="D6" s="89"/>
      <c r="E6" s="89"/>
      <c r="F6" s="89"/>
      <c r="G6" s="89"/>
      <c r="H6" s="89"/>
      <c r="I6" s="89"/>
      <c r="J6" s="89"/>
      <c r="K6" s="89"/>
      <c r="L6" s="89"/>
      <c r="M6" s="89"/>
      <c r="N6" s="89"/>
      <c r="O6" s="89"/>
      <c r="P6" s="89"/>
      <c r="Q6" s="89"/>
      <c r="R6" s="89"/>
    </row>
    <row r="7" spans="1:18" ht="25.5" x14ac:dyDescent="0.2">
      <c r="A7" s="90"/>
      <c r="B7" s="98" t="s">
        <v>310</v>
      </c>
      <c r="C7" s="96" t="s">
        <v>311</v>
      </c>
      <c r="D7" s="96"/>
      <c r="E7" s="96"/>
      <c r="F7" s="96"/>
      <c r="G7" s="96"/>
      <c r="H7" s="96"/>
      <c r="I7" s="96"/>
      <c r="J7" s="95"/>
      <c r="K7" s="95"/>
      <c r="L7" s="95"/>
      <c r="M7" s="95"/>
      <c r="N7" s="95"/>
      <c r="O7" s="95"/>
      <c r="P7" s="95"/>
      <c r="Q7" s="95"/>
      <c r="R7" s="95"/>
    </row>
    <row r="8" spans="1:18" ht="15.95" customHeight="1" x14ac:dyDescent="0.2">
      <c r="A8" s="92" t="s">
        <v>235</v>
      </c>
      <c r="B8" s="92"/>
      <c r="C8" s="92" t="s">
        <v>312</v>
      </c>
      <c r="D8" s="92" t="s">
        <v>313</v>
      </c>
      <c r="E8" s="92" t="s">
        <v>314</v>
      </c>
      <c r="F8" s="92" t="s">
        <v>315</v>
      </c>
      <c r="G8" s="92" t="s">
        <v>316</v>
      </c>
      <c r="H8" s="92" t="s">
        <v>317</v>
      </c>
      <c r="I8" s="92" t="s">
        <v>318</v>
      </c>
      <c r="J8" s="88"/>
      <c r="K8" s="88"/>
      <c r="L8" s="88"/>
      <c r="M8" s="88"/>
      <c r="N8" s="88"/>
      <c r="O8" s="88"/>
      <c r="P8" s="88"/>
      <c r="Q8" s="88"/>
      <c r="R8" s="88"/>
    </row>
    <row r="9" spans="1:18" ht="15.95" customHeight="1" x14ac:dyDescent="0.2">
      <c r="A9" s="62">
        <v>1950</v>
      </c>
      <c r="B9" s="38">
        <v>33300</v>
      </c>
      <c r="C9" s="24">
        <v>12900</v>
      </c>
      <c r="D9" s="24">
        <v>20400</v>
      </c>
      <c r="E9" s="24">
        <v>900</v>
      </c>
      <c r="F9" s="24" t="s">
        <v>253</v>
      </c>
      <c r="G9" s="24" t="s">
        <v>253</v>
      </c>
      <c r="H9" s="24" t="s">
        <v>253</v>
      </c>
      <c r="I9" s="24">
        <v>0</v>
      </c>
      <c r="J9" s="24"/>
      <c r="K9" s="24"/>
      <c r="L9" s="24"/>
      <c r="M9" s="24"/>
      <c r="N9" s="24"/>
      <c r="O9" s="24"/>
      <c r="P9" s="24"/>
      <c r="Q9" s="24"/>
      <c r="R9" s="24"/>
    </row>
    <row r="10" spans="1:18" ht="15.95" customHeight="1" x14ac:dyDescent="0.2">
      <c r="A10" s="62">
        <v>1951</v>
      </c>
      <c r="B10" s="38">
        <v>36800</v>
      </c>
      <c r="C10" s="24">
        <v>13400</v>
      </c>
      <c r="D10" s="24">
        <v>23400</v>
      </c>
      <c r="E10" s="24" t="s">
        <v>253</v>
      </c>
      <c r="F10" s="24" t="s">
        <v>253</v>
      </c>
      <c r="G10" s="24" t="s">
        <v>253</v>
      </c>
      <c r="H10" s="24" t="s">
        <v>253</v>
      </c>
      <c r="I10" s="24">
        <v>0</v>
      </c>
      <c r="J10" s="24"/>
      <c r="K10" s="24"/>
      <c r="L10" s="24"/>
      <c r="M10" s="24"/>
      <c r="N10" s="24"/>
      <c r="O10" s="24"/>
      <c r="P10" s="24"/>
      <c r="Q10" s="24"/>
      <c r="R10" s="24"/>
    </row>
    <row r="11" spans="1:18" ht="15.95" customHeight="1" x14ac:dyDescent="0.2">
      <c r="A11" s="62">
        <v>1952</v>
      </c>
      <c r="B11" s="38">
        <v>40500</v>
      </c>
      <c r="C11" s="24">
        <v>14000</v>
      </c>
      <c r="D11" s="24">
        <v>26500</v>
      </c>
      <c r="E11" s="24" t="s">
        <v>253</v>
      </c>
      <c r="F11" s="24" t="s">
        <v>253</v>
      </c>
      <c r="G11" s="24" t="s">
        <v>253</v>
      </c>
      <c r="H11" s="24" t="s">
        <v>253</v>
      </c>
      <c r="I11" s="24">
        <v>0</v>
      </c>
      <c r="J11" s="24"/>
      <c r="K11" s="24"/>
      <c r="L11" s="24"/>
      <c r="M11" s="24"/>
      <c r="N11" s="24"/>
      <c r="O11" s="24"/>
      <c r="P11" s="24"/>
      <c r="Q11" s="24"/>
      <c r="R11" s="24"/>
    </row>
    <row r="12" spans="1:18" ht="15.95" customHeight="1" x14ac:dyDescent="0.2">
      <c r="A12" s="62">
        <v>1953</v>
      </c>
      <c r="B12" s="38">
        <v>45700</v>
      </c>
      <c r="C12" s="24">
        <v>15200</v>
      </c>
      <c r="D12" s="24">
        <v>30500</v>
      </c>
      <c r="E12" s="24">
        <v>1093</v>
      </c>
      <c r="F12" s="24" t="s">
        <v>253</v>
      </c>
      <c r="G12" s="24">
        <v>905</v>
      </c>
      <c r="H12" s="24" t="s">
        <v>253</v>
      </c>
      <c r="I12" s="24">
        <v>0</v>
      </c>
      <c r="J12" s="24"/>
      <c r="K12" s="24"/>
      <c r="L12" s="24"/>
      <c r="M12" s="24"/>
      <c r="N12" s="24"/>
      <c r="O12" s="24"/>
      <c r="P12" s="24"/>
      <c r="Q12" s="24"/>
      <c r="R12" s="24"/>
    </row>
    <row r="13" spans="1:18" ht="15.95" customHeight="1" x14ac:dyDescent="0.2">
      <c r="A13" s="62">
        <v>1954</v>
      </c>
      <c r="B13" s="38">
        <v>45800</v>
      </c>
      <c r="C13" s="24">
        <v>14900</v>
      </c>
      <c r="D13" s="24">
        <v>30900</v>
      </c>
      <c r="E13" s="24">
        <v>1067</v>
      </c>
      <c r="F13" s="24" t="s">
        <v>253</v>
      </c>
      <c r="G13" s="24">
        <v>1040</v>
      </c>
      <c r="H13" s="24" t="s">
        <v>253</v>
      </c>
      <c r="I13" s="24">
        <v>0</v>
      </c>
      <c r="J13" s="24"/>
      <c r="K13" s="24"/>
      <c r="L13" s="24"/>
      <c r="M13" s="24"/>
      <c r="N13" s="24"/>
      <c r="O13" s="24"/>
      <c r="P13" s="24"/>
      <c r="Q13" s="24"/>
      <c r="R13" s="24"/>
    </row>
    <row r="14" spans="1:18" ht="15.95" customHeight="1" x14ac:dyDescent="0.2">
      <c r="A14" s="62">
        <v>1955</v>
      </c>
      <c r="B14" s="38">
        <v>43000</v>
      </c>
      <c r="C14" s="24">
        <v>15400</v>
      </c>
      <c r="D14" s="24">
        <v>27600</v>
      </c>
      <c r="E14" s="24">
        <v>907</v>
      </c>
      <c r="F14" s="24" t="s">
        <v>253</v>
      </c>
      <c r="G14" s="24">
        <v>837</v>
      </c>
      <c r="H14" s="24" t="s">
        <v>253</v>
      </c>
      <c r="I14" s="24">
        <v>0</v>
      </c>
      <c r="J14" s="24"/>
      <c r="K14" s="24"/>
      <c r="L14" s="24"/>
      <c r="M14" s="24"/>
      <c r="N14" s="24"/>
      <c r="O14" s="24"/>
      <c r="P14" s="24"/>
      <c r="Q14" s="24"/>
      <c r="R14" s="24"/>
    </row>
    <row r="15" spans="1:18" ht="15.95" customHeight="1" x14ac:dyDescent="0.2">
      <c r="A15" s="62">
        <v>1956</v>
      </c>
      <c r="B15" s="38">
        <v>45500</v>
      </c>
      <c r="C15" s="24">
        <v>15300</v>
      </c>
      <c r="D15" s="24">
        <v>30200</v>
      </c>
      <c r="E15" s="24">
        <v>956</v>
      </c>
      <c r="F15" s="24" t="s">
        <v>253</v>
      </c>
      <c r="G15" s="24">
        <v>933</v>
      </c>
      <c r="H15" s="24" t="s">
        <v>253</v>
      </c>
      <c r="I15" s="24">
        <v>0</v>
      </c>
      <c r="J15" s="24"/>
      <c r="K15" s="24"/>
      <c r="L15" s="24"/>
      <c r="M15" s="24"/>
      <c r="N15" s="24"/>
      <c r="O15" s="24"/>
      <c r="P15" s="24"/>
      <c r="Q15" s="24"/>
      <c r="R15" s="24"/>
    </row>
    <row r="16" spans="1:18" ht="15.95" customHeight="1" x14ac:dyDescent="0.2">
      <c r="A16" s="62">
        <v>1957</v>
      </c>
      <c r="B16" s="38">
        <v>48000</v>
      </c>
      <c r="C16" s="24">
        <v>16300</v>
      </c>
      <c r="D16" s="24">
        <v>31700</v>
      </c>
      <c r="E16" s="24">
        <v>839</v>
      </c>
      <c r="F16" s="24" t="s">
        <v>253</v>
      </c>
      <c r="G16" s="24">
        <v>721</v>
      </c>
      <c r="H16" s="24" t="s">
        <v>253</v>
      </c>
      <c r="I16" s="24">
        <v>0</v>
      </c>
      <c r="J16" s="24"/>
      <c r="K16" s="24"/>
      <c r="L16" s="24"/>
      <c r="M16" s="24"/>
      <c r="N16" s="24"/>
      <c r="O16" s="24"/>
      <c r="P16" s="24"/>
      <c r="Q16" s="24"/>
      <c r="R16" s="24"/>
    </row>
    <row r="17" spans="1:18" ht="15.95" customHeight="1" x14ac:dyDescent="0.2">
      <c r="A17" s="62">
        <v>1958</v>
      </c>
      <c r="B17" s="38">
        <v>47800</v>
      </c>
      <c r="C17" s="24">
        <v>16600</v>
      </c>
      <c r="D17" s="24">
        <v>31200</v>
      </c>
      <c r="E17" s="24">
        <v>823</v>
      </c>
      <c r="F17" s="24" t="s">
        <v>253</v>
      </c>
      <c r="G17" s="24">
        <v>841</v>
      </c>
      <c r="H17" s="24" t="s">
        <v>253</v>
      </c>
      <c r="I17" s="24">
        <v>0</v>
      </c>
      <c r="J17" s="24"/>
      <c r="K17" s="24"/>
      <c r="L17" s="24"/>
      <c r="M17" s="24"/>
      <c r="N17" s="24"/>
      <c r="O17" s="24"/>
      <c r="P17" s="24"/>
      <c r="Q17" s="24"/>
      <c r="R17" s="24"/>
    </row>
    <row r="18" spans="1:18" ht="15.95" customHeight="1" x14ac:dyDescent="0.2">
      <c r="A18" s="62">
        <v>1959</v>
      </c>
      <c r="B18" s="38">
        <v>49600</v>
      </c>
      <c r="C18" s="24">
        <v>17300</v>
      </c>
      <c r="D18" s="24">
        <v>32300</v>
      </c>
      <c r="E18" s="24">
        <v>887</v>
      </c>
      <c r="F18" s="24" t="s">
        <v>253</v>
      </c>
      <c r="G18" s="24">
        <v>770</v>
      </c>
      <c r="H18" s="24" t="s">
        <v>253</v>
      </c>
      <c r="I18" s="24">
        <v>0</v>
      </c>
      <c r="J18" s="24"/>
      <c r="K18" s="24"/>
      <c r="L18" s="24"/>
      <c r="M18" s="24"/>
      <c r="N18" s="24"/>
      <c r="O18" s="24"/>
      <c r="P18" s="24"/>
      <c r="Q18" s="24"/>
      <c r="R18" s="24"/>
    </row>
    <row r="19" spans="1:18" ht="15.95" customHeight="1" x14ac:dyDescent="0.2">
      <c r="A19" s="62">
        <v>1960</v>
      </c>
      <c r="B19" s="38">
        <v>54800</v>
      </c>
      <c r="C19" s="24">
        <v>17600</v>
      </c>
      <c r="D19" s="24">
        <v>37200</v>
      </c>
      <c r="E19" s="24">
        <v>649</v>
      </c>
      <c r="F19" s="24" t="s">
        <v>253</v>
      </c>
      <c r="G19" s="24">
        <v>781</v>
      </c>
      <c r="H19" s="24" t="s">
        <v>253</v>
      </c>
      <c r="I19" s="24">
        <v>0</v>
      </c>
      <c r="J19" s="24"/>
      <c r="K19" s="24"/>
      <c r="L19" s="24"/>
      <c r="M19" s="24"/>
      <c r="N19" s="24"/>
      <c r="O19" s="24"/>
      <c r="P19" s="24"/>
      <c r="Q19" s="24"/>
      <c r="R19" s="24"/>
    </row>
    <row r="20" spans="1:18" ht="15.95" customHeight="1" x14ac:dyDescent="0.2">
      <c r="A20" s="62">
        <v>1961</v>
      </c>
      <c r="B20" s="38">
        <v>54400</v>
      </c>
      <c r="C20" s="24">
        <v>17800</v>
      </c>
      <c r="D20" s="24">
        <v>36000</v>
      </c>
      <c r="E20" s="24">
        <v>734</v>
      </c>
      <c r="F20" s="24" t="s">
        <v>253</v>
      </c>
      <c r="G20" s="24">
        <v>688</v>
      </c>
      <c r="H20" s="24" t="s">
        <v>253</v>
      </c>
      <c r="I20" s="24">
        <v>0</v>
      </c>
      <c r="J20" s="24"/>
      <c r="K20" s="24"/>
      <c r="L20" s="24"/>
      <c r="M20" s="24"/>
      <c r="N20" s="24"/>
      <c r="O20" s="24"/>
      <c r="P20" s="24"/>
      <c r="Q20" s="24"/>
      <c r="R20" s="24"/>
    </row>
    <row r="21" spans="1:18" ht="15.95" customHeight="1" x14ac:dyDescent="0.2">
      <c r="A21" s="62">
        <v>1962</v>
      </c>
      <c r="B21" s="38">
        <v>58200</v>
      </c>
      <c r="C21" s="24">
        <v>18000</v>
      </c>
      <c r="D21" s="24">
        <v>38900</v>
      </c>
      <c r="E21" s="24">
        <v>688</v>
      </c>
      <c r="F21" s="24" t="s">
        <v>253</v>
      </c>
      <c r="G21" s="24">
        <v>474</v>
      </c>
      <c r="H21" s="24" t="s">
        <v>253</v>
      </c>
      <c r="I21" s="24">
        <v>0</v>
      </c>
      <c r="J21" s="24"/>
      <c r="K21" s="24"/>
      <c r="L21" s="24"/>
      <c r="M21" s="24"/>
      <c r="N21" s="24"/>
      <c r="O21" s="24"/>
      <c r="P21" s="24"/>
      <c r="Q21" s="24"/>
      <c r="R21" s="24"/>
    </row>
    <row r="22" spans="1:18" ht="15.95" customHeight="1" x14ac:dyDescent="0.2">
      <c r="A22" s="62">
        <v>1963</v>
      </c>
      <c r="B22" s="38">
        <v>56500</v>
      </c>
      <c r="C22" s="24">
        <v>18100</v>
      </c>
      <c r="D22" s="24">
        <v>36700</v>
      </c>
      <c r="E22" s="24">
        <v>553</v>
      </c>
      <c r="F22" s="24" t="s">
        <v>253</v>
      </c>
      <c r="G22" s="24">
        <v>540</v>
      </c>
      <c r="H22" s="24" t="s">
        <v>253</v>
      </c>
      <c r="I22" s="24">
        <v>0</v>
      </c>
      <c r="J22" s="24"/>
      <c r="K22" s="24"/>
      <c r="L22" s="24"/>
      <c r="M22" s="24"/>
      <c r="N22" s="24"/>
      <c r="O22" s="24"/>
      <c r="P22" s="24"/>
      <c r="Q22" s="24"/>
      <c r="R22" s="24"/>
    </row>
    <row r="23" spans="1:18" ht="15.95" customHeight="1" x14ac:dyDescent="0.2">
      <c r="A23" s="62">
        <v>1964</v>
      </c>
      <c r="B23" s="38">
        <v>53781</v>
      </c>
      <c r="C23" s="24">
        <v>18812</v>
      </c>
      <c r="D23" s="24">
        <v>33268</v>
      </c>
      <c r="E23" s="24">
        <v>226</v>
      </c>
      <c r="F23" s="24">
        <v>104</v>
      </c>
      <c r="G23" s="24">
        <v>362</v>
      </c>
      <c r="H23" s="24">
        <v>634</v>
      </c>
      <c r="I23" s="24">
        <v>0</v>
      </c>
      <c r="J23" s="24"/>
      <c r="K23" s="24"/>
      <c r="L23" s="24"/>
      <c r="M23" s="24"/>
      <c r="N23" s="24"/>
      <c r="O23" s="24"/>
      <c r="P23" s="24"/>
      <c r="Q23" s="24"/>
      <c r="R23" s="24"/>
    </row>
    <row r="24" spans="1:18" ht="15.95" customHeight="1" x14ac:dyDescent="0.2">
      <c r="A24" s="62">
        <v>1965</v>
      </c>
      <c r="B24" s="38">
        <v>56827</v>
      </c>
      <c r="C24" s="24">
        <v>17859</v>
      </c>
      <c r="D24" s="24">
        <v>37134</v>
      </c>
      <c r="E24" s="24">
        <v>204</v>
      </c>
      <c r="F24" s="24">
        <v>123</v>
      </c>
      <c r="G24" s="24">
        <v>384</v>
      </c>
      <c r="H24" s="24">
        <v>637</v>
      </c>
      <c r="I24" s="24">
        <v>0</v>
      </c>
      <c r="J24" s="24"/>
      <c r="K24" s="24"/>
      <c r="L24" s="24"/>
      <c r="M24" s="24"/>
      <c r="N24" s="24"/>
      <c r="O24" s="24"/>
      <c r="P24" s="24"/>
      <c r="Q24" s="24"/>
      <c r="R24" s="24"/>
    </row>
    <row r="25" spans="1:18" ht="15.95" customHeight="1" x14ac:dyDescent="0.2">
      <c r="A25" s="62">
        <v>1966</v>
      </c>
      <c r="B25" s="38">
        <v>57580</v>
      </c>
      <c r="C25" s="24">
        <v>18153</v>
      </c>
      <c r="D25" s="24">
        <v>38077</v>
      </c>
      <c r="E25" s="24">
        <v>180</v>
      </c>
      <c r="F25" s="24">
        <v>229</v>
      </c>
      <c r="G25" s="24">
        <v>383</v>
      </c>
      <c r="H25" s="24" t="s">
        <v>253</v>
      </c>
      <c r="I25" s="24">
        <v>0</v>
      </c>
      <c r="J25" s="24"/>
      <c r="K25" s="24"/>
      <c r="L25" s="24"/>
      <c r="M25" s="24"/>
      <c r="N25" s="24"/>
      <c r="O25" s="24"/>
      <c r="P25" s="24"/>
      <c r="Q25" s="24"/>
      <c r="R25" s="24"/>
    </row>
    <row r="26" spans="1:18" ht="15.95" customHeight="1" x14ac:dyDescent="0.2">
      <c r="A26" s="62">
        <v>1967</v>
      </c>
      <c r="B26" s="38">
        <v>61640</v>
      </c>
      <c r="C26" s="24">
        <v>15649</v>
      </c>
      <c r="D26" s="24">
        <v>43941</v>
      </c>
      <c r="E26" s="24">
        <v>132</v>
      </c>
      <c r="F26" s="24">
        <v>178</v>
      </c>
      <c r="G26" s="24">
        <v>381</v>
      </c>
      <c r="H26" s="24">
        <v>226</v>
      </c>
      <c r="I26" s="24">
        <v>0</v>
      </c>
      <c r="J26" s="24"/>
      <c r="K26" s="24"/>
      <c r="L26" s="24"/>
      <c r="M26" s="24"/>
      <c r="N26" s="24"/>
      <c r="O26" s="24"/>
      <c r="P26" s="24"/>
      <c r="Q26" s="24"/>
      <c r="R26" s="24"/>
    </row>
    <row r="27" spans="1:18" ht="15.95" customHeight="1" x14ac:dyDescent="0.2">
      <c r="A27" s="62">
        <v>1968</v>
      </c>
      <c r="B27" s="38">
        <v>61733</v>
      </c>
      <c r="C27" s="24">
        <v>16722</v>
      </c>
      <c r="D27" s="24">
        <v>45011</v>
      </c>
      <c r="E27" s="24">
        <v>1753</v>
      </c>
      <c r="F27" s="24" t="s">
        <v>253</v>
      </c>
      <c r="G27" s="24">
        <v>400</v>
      </c>
      <c r="H27" s="24">
        <v>249</v>
      </c>
      <c r="I27" s="24">
        <v>0</v>
      </c>
      <c r="J27" s="24"/>
      <c r="K27" s="24"/>
      <c r="L27" s="24"/>
      <c r="M27" s="24"/>
      <c r="N27" s="24"/>
      <c r="O27" s="24"/>
      <c r="P27" s="24"/>
      <c r="Q27" s="24"/>
      <c r="R27" s="24"/>
    </row>
    <row r="28" spans="1:18" ht="15.95" customHeight="1" x14ac:dyDescent="0.2">
      <c r="A28" s="62">
        <v>1969</v>
      </c>
      <c r="B28" s="38">
        <v>60753</v>
      </c>
      <c r="C28" s="24">
        <v>14114</v>
      </c>
      <c r="D28" s="24">
        <v>46639</v>
      </c>
      <c r="E28" s="24">
        <v>256</v>
      </c>
      <c r="F28" s="24">
        <v>145</v>
      </c>
      <c r="G28" s="24">
        <v>312</v>
      </c>
      <c r="H28" s="24">
        <v>156</v>
      </c>
      <c r="I28" s="24">
        <v>0</v>
      </c>
      <c r="J28" s="24"/>
      <c r="K28" s="24"/>
      <c r="L28" s="24"/>
      <c r="M28" s="24"/>
      <c r="N28" s="24"/>
      <c r="O28" s="24"/>
      <c r="P28" s="24"/>
      <c r="Q28" s="24"/>
      <c r="R28" s="24"/>
    </row>
    <row r="29" spans="1:18" ht="15.95" customHeight="1" x14ac:dyDescent="0.2">
      <c r="A29" s="62">
        <v>1970</v>
      </c>
      <c r="B29" s="38">
        <v>61257</v>
      </c>
      <c r="C29" s="24">
        <v>14321</v>
      </c>
      <c r="D29" s="24">
        <v>46936</v>
      </c>
      <c r="E29" s="24">
        <v>237</v>
      </c>
      <c r="F29" s="24">
        <v>150</v>
      </c>
      <c r="G29" s="24">
        <v>207</v>
      </c>
      <c r="H29" s="24">
        <v>211</v>
      </c>
      <c r="I29" s="24">
        <v>0</v>
      </c>
      <c r="J29" s="24"/>
      <c r="K29" s="24"/>
      <c r="L29" s="24"/>
      <c r="M29" s="24"/>
      <c r="N29" s="24"/>
      <c r="O29" s="24"/>
      <c r="P29" s="24"/>
      <c r="Q29" s="24"/>
      <c r="R29" s="24"/>
    </row>
    <row r="30" spans="1:18" ht="15.95" customHeight="1" x14ac:dyDescent="0.2">
      <c r="A30" s="62">
        <v>1971</v>
      </c>
      <c r="B30" s="38">
        <v>56999</v>
      </c>
      <c r="C30" s="24">
        <v>13610</v>
      </c>
      <c r="D30" s="24">
        <v>43389</v>
      </c>
      <c r="E30" s="24">
        <v>180</v>
      </c>
      <c r="F30" s="24">
        <v>148</v>
      </c>
      <c r="G30" s="24">
        <v>230</v>
      </c>
      <c r="H30" s="24">
        <v>238</v>
      </c>
      <c r="I30" s="24">
        <v>0</v>
      </c>
      <c r="J30" s="24"/>
      <c r="K30" s="24"/>
      <c r="L30" s="24"/>
      <c r="M30" s="24"/>
      <c r="N30" s="24"/>
      <c r="O30" s="24"/>
      <c r="P30" s="24"/>
      <c r="Q30" s="24"/>
      <c r="R30" s="24"/>
    </row>
    <row r="31" spans="1:18" ht="15.95" customHeight="1" x14ac:dyDescent="0.2">
      <c r="A31" s="62">
        <v>1972</v>
      </c>
      <c r="B31" s="38">
        <v>57311</v>
      </c>
      <c r="C31" s="24">
        <v>24962</v>
      </c>
      <c r="D31" s="24">
        <v>43177</v>
      </c>
      <c r="E31" s="24">
        <v>64</v>
      </c>
      <c r="F31" s="24">
        <v>145</v>
      </c>
      <c r="G31" s="24">
        <v>159</v>
      </c>
      <c r="H31" s="24">
        <v>255</v>
      </c>
      <c r="I31" s="24">
        <v>0</v>
      </c>
      <c r="J31" s="24"/>
      <c r="K31" s="24"/>
      <c r="L31" s="24"/>
      <c r="M31" s="24"/>
      <c r="N31" s="24"/>
      <c r="O31" s="24"/>
      <c r="P31" s="24"/>
      <c r="Q31" s="24"/>
      <c r="R31" s="24"/>
    </row>
    <row r="32" spans="1:18" ht="15.95" customHeight="1" x14ac:dyDescent="0.2">
      <c r="A32" s="62">
        <v>1973</v>
      </c>
      <c r="B32" s="38">
        <v>55346</v>
      </c>
      <c r="C32" s="24">
        <v>20883</v>
      </c>
      <c r="D32" s="24">
        <v>43024</v>
      </c>
      <c r="E32" s="24">
        <v>40</v>
      </c>
      <c r="F32" s="24">
        <v>120</v>
      </c>
      <c r="G32" s="24">
        <v>157</v>
      </c>
      <c r="H32" s="24">
        <v>211</v>
      </c>
      <c r="I32" s="24">
        <v>0</v>
      </c>
      <c r="J32" s="24"/>
      <c r="K32" s="24"/>
      <c r="L32" s="24"/>
      <c r="M32" s="24"/>
      <c r="N32" s="24"/>
      <c r="O32" s="24"/>
      <c r="P32" s="24"/>
      <c r="Q32" s="24"/>
      <c r="R32" s="24"/>
    </row>
    <row r="33" spans="1:18" ht="15.95" customHeight="1" x14ac:dyDescent="0.2">
      <c r="A33" s="62">
        <v>1974</v>
      </c>
      <c r="B33" s="38">
        <v>58376</v>
      </c>
      <c r="C33" s="24">
        <v>12129</v>
      </c>
      <c r="D33" s="24">
        <v>44497</v>
      </c>
      <c r="E33" s="24">
        <v>15</v>
      </c>
      <c r="F33" s="24">
        <v>2438</v>
      </c>
      <c r="G33" s="24">
        <v>153</v>
      </c>
      <c r="H33" s="24">
        <v>268</v>
      </c>
      <c r="I33" s="24">
        <v>0</v>
      </c>
      <c r="J33" s="24"/>
      <c r="K33" s="24"/>
      <c r="L33" s="24"/>
      <c r="M33" s="24"/>
      <c r="N33" s="24"/>
      <c r="O33" s="24"/>
      <c r="P33" s="24"/>
      <c r="Q33" s="24"/>
      <c r="R33" s="24"/>
    </row>
    <row r="34" spans="1:18" ht="15.95" customHeight="1" x14ac:dyDescent="0.2">
      <c r="A34" s="62">
        <v>1975</v>
      </c>
      <c r="B34" s="38">
        <v>62701</v>
      </c>
      <c r="C34" s="24">
        <v>12294</v>
      </c>
      <c r="D34" s="24">
        <v>46237</v>
      </c>
      <c r="E34" s="24">
        <v>10</v>
      </c>
      <c r="F34" s="24">
        <v>3626</v>
      </c>
      <c r="G34" s="24">
        <v>160</v>
      </c>
      <c r="H34" s="24">
        <v>474</v>
      </c>
      <c r="I34" s="24">
        <v>0</v>
      </c>
      <c r="J34" s="24"/>
      <c r="K34" s="24"/>
      <c r="L34" s="24"/>
      <c r="M34" s="24"/>
      <c r="N34" s="24"/>
      <c r="O34" s="24"/>
      <c r="P34" s="24"/>
      <c r="Q34" s="24"/>
      <c r="R34" s="24"/>
    </row>
    <row r="35" spans="1:18" ht="15.95" customHeight="1" x14ac:dyDescent="0.2">
      <c r="A35" s="62">
        <v>1976</v>
      </c>
      <c r="B35" s="38">
        <v>66735</v>
      </c>
      <c r="C35" s="24">
        <v>12166</v>
      </c>
      <c r="D35" s="24">
        <v>45421</v>
      </c>
      <c r="E35" s="24">
        <v>5</v>
      </c>
      <c r="F35" s="24">
        <v>8615</v>
      </c>
      <c r="G35" s="24">
        <v>115</v>
      </c>
      <c r="H35" s="24">
        <v>475</v>
      </c>
      <c r="I35" s="24">
        <v>0</v>
      </c>
      <c r="J35" s="24"/>
      <c r="K35" s="24"/>
      <c r="L35" s="24"/>
      <c r="M35" s="24"/>
      <c r="N35" s="24"/>
      <c r="O35" s="24"/>
      <c r="P35" s="24"/>
      <c r="Q35" s="24"/>
      <c r="R35" s="24"/>
    </row>
    <row r="36" spans="1:18" ht="15.95" customHeight="1" x14ac:dyDescent="0.2">
      <c r="A36" s="62">
        <v>1977</v>
      </c>
      <c r="B36" s="38">
        <v>71290</v>
      </c>
      <c r="C36" s="24">
        <v>11428</v>
      </c>
      <c r="D36" s="24">
        <v>48489</v>
      </c>
      <c r="E36" s="24">
        <v>0</v>
      </c>
      <c r="F36" s="24">
        <v>10595</v>
      </c>
      <c r="G36" s="24">
        <v>102</v>
      </c>
      <c r="H36" s="24">
        <v>470</v>
      </c>
      <c r="I36" s="24">
        <v>0</v>
      </c>
      <c r="J36" s="24"/>
      <c r="K36" s="24"/>
      <c r="L36" s="24"/>
      <c r="M36" s="24"/>
      <c r="N36" s="24"/>
      <c r="O36" s="24"/>
      <c r="P36" s="24"/>
      <c r="Q36" s="24"/>
      <c r="R36" s="24"/>
    </row>
    <row r="37" spans="1:18" ht="15.95" customHeight="1" x14ac:dyDescent="0.2">
      <c r="A37" s="62">
        <v>1978</v>
      </c>
      <c r="B37" s="38">
        <v>74187</v>
      </c>
      <c r="C37" s="24">
        <v>10924</v>
      </c>
      <c r="D37" s="24">
        <v>44649</v>
      </c>
      <c r="E37" s="24">
        <v>0</v>
      </c>
      <c r="F37" s="24">
        <v>11499</v>
      </c>
      <c r="G37" s="24">
        <v>115</v>
      </c>
      <c r="H37" s="24">
        <v>488</v>
      </c>
      <c r="I37" s="24">
        <v>0</v>
      </c>
      <c r="J37" s="24"/>
      <c r="K37" s="24"/>
      <c r="L37" s="24"/>
      <c r="M37" s="24"/>
      <c r="N37" s="24"/>
      <c r="O37" s="24"/>
      <c r="P37" s="24"/>
      <c r="Q37" s="24"/>
      <c r="R37" s="24"/>
    </row>
    <row r="38" spans="1:18" ht="15.95" customHeight="1" x14ac:dyDescent="0.2">
      <c r="A38" s="62">
        <v>1979</v>
      </c>
      <c r="B38" s="38">
        <v>82745</v>
      </c>
      <c r="C38" s="24">
        <v>10738</v>
      </c>
      <c r="D38" s="24">
        <v>49556</v>
      </c>
      <c r="E38" s="24">
        <v>0</v>
      </c>
      <c r="F38" s="24">
        <v>10960</v>
      </c>
      <c r="G38" s="24">
        <v>103</v>
      </c>
      <c r="H38" s="24">
        <v>540</v>
      </c>
      <c r="I38" s="24">
        <v>0</v>
      </c>
      <c r="J38" s="24"/>
      <c r="K38" s="24"/>
      <c r="L38" s="24"/>
      <c r="M38" s="24"/>
      <c r="N38" s="24"/>
      <c r="O38" s="24"/>
      <c r="P38" s="24"/>
      <c r="Q38" s="24"/>
      <c r="R38" s="24"/>
    </row>
    <row r="39" spans="1:18" ht="15.95" customHeight="1" x14ac:dyDescent="0.2">
      <c r="A39" s="62">
        <v>1980</v>
      </c>
      <c r="B39" s="38">
        <v>90275</v>
      </c>
      <c r="C39" s="24">
        <v>10550</v>
      </c>
      <c r="D39" s="24">
        <v>54981</v>
      </c>
      <c r="E39" s="24">
        <v>0</v>
      </c>
      <c r="F39" s="24">
        <v>13014</v>
      </c>
      <c r="G39" s="24">
        <v>98</v>
      </c>
      <c r="H39" s="24">
        <v>549</v>
      </c>
      <c r="I39" s="24">
        <v>0</v>
      </c>
      <c r="J39" s="24"/>
      <c r="K39" s="24"/>
      <c r="L39" s="24"/>
      <c r="M39" s="24"/>
      <c r="N39" s="24"/>
      <c r="O39" s="24"/>
      <c r="P39" s="24"/>
      <c r="Q39" s="24"/>
      <c r="R39" s="24"/>
    </row>
    <row r="40" spans="1:18" ht="15.95" customHeight="1" x14ac:dyDescent="0.2">
      <c r="A40" s="62">
        <v>1981</v>
      </c>
      <c r="B40" s="38">
        <v>92802</v>
      </c>
      <c r="C40" s="24">
        <v>10806</v>
      </c>
      <c r="D40" s="24">
        <v>57825</v>
      </c>
      <c r="E40" s="24">
        <v>0</v>
      </c>
      <c r="F40" s="24">
        <v>12177</v>
      </c>
      <c r="G40" s="24">
        <v>106</v>
      </c>
      <c r="H40" s="24">
        <v>592</v>
      </c>
      <c r="I40" s="24">
        <v>0</v>
      </c>
      <c r="J40" s="24"/>
      <c r="K40" s="24"/>
      <c r="L40" s="24"/>
      <c r="M40" s="24"/>
      <c r="N40" s="24"/>
      <c r="O40" s="24"/>
      <c r="P40" s="24"/>
      <c r="Q40" s="24"/>
      <c r="R40" s="24"/>
    </row>
    <row r="41" spans="1:18" ht="15.95" customHeight="1" x14ac:dyDescent="0.2">
      <c r="A41" s="62">
        <v>1982</v>
      </c>
      <c r="B41" s="38">
        <v>98405</v>
      </c>
      <c r="C41" s="24">
        <v>10966</v>
      </c>
      <c r="D41" s="24">
        <v>61188</v>
      </c>
      <c r="E41" s="24">
        <v>0</v>
      </c>
      <c r="F41" s="24">
        <v>13317</v>
      </c>
      <c r="G41" s="24">
        <v>107</v>
      </c>
      <c r="H41" s="24">
        <v>592</v>
      </c>
      <c r="I41" s="24">
        <v>0</v>
      </c>
      <c r="J41" s="24"/>
      <c r="K41" s="24"/>
      <c r="L41" s="24"/>
      <c r="M41" s="24"/>
      <c r="N41" s="24"/>
      <c r="O41" s="24"/>
      <c r="P41" s="24"/>
      <c r="Q41" s="24"/>
      <c r="R41" s="24"/>
    </row>
    <row r="42" spans="1:18" ht="15.95" customHeight="1" x14ac:dyDescent="0.2">
      <c r="A42" s="62">
        <v>1983</v>
      </c>
      <c r="B42" s="38">
        <v>105580</v>
      </c>
      <c r="C42" s="24">
        <v>11433</v>
      </c>
      <c r="D42" s="24">
        <v>63199</v>
      </c>
      <c r="E42" s="24">
        <v>0</v>
      </c>
      <c r="F42" s="24">
        <v>14943</v>
      </c>
      <c r="G42" s="24">
        <v>83</v>
      </c>
      <c r="H42" s="24">
        <v>546</v>
      </c>
      <c r="I42" s="24">
        <v>0</v>
      </c>
      <c r="J42" s="24"/>
      <c r="K42" s="24"/>
      <c r="L42" s="24"/>
      <c r="M42" s="24"/>
      <c r="N42" s="24"/>
      <c r="O42" s="24"/>
      <c r="P42" s="24"/>
      <c r="Q42" s="24"/>
      <c r="R42" s="24"/>
    </row>
    <row r="43" spans="1:18" ht="15.95" customHeight="1" x14ac:dyDescent="0.2">
      <c r="A43" s="62">
        <v>1984</v>
      </c>
      <c r="B43" s="38">
        <v>119158</v>
      </c>
      <c r="C43" s="24">
        <v>12204</v>
      </c>
      <c r="D43" s="24">
        <v>70126</v>
      </c>
      <c r="E43" s="24">
        <v>0</v>
      </c>
      <c r="F43" s="24">
        <v>15779</v>
      </c>
      <c r="G43" s="24">
        <v>85</v>
      </c>
      <c r="H43" s="24">
        <v>535</v>
      </c>
      <c r="I43" s="24">
        <v>0</v>
      </c>
      <c r="J43" s="24"/>
      <c r="K43" s="24"/>
      <c r="L43" s="24"/>
      <c r="M43" s="24"/>
      <c r="N43" s="24"/>
      <c r="O43" s="24"/>
      <c r="P43" s="24"/>
      <c r="Q43" s="24"/>
      <c r="R43" s="24"/>
    </row>
    <row r="44" spans="1:18" ht="15.95" customHeight="1" x14ac:dyDescent="0.2">
      <c r="A44" s="62">
        <v>1985</v>
      </c>
      <c r="B44" s="38">
        <v>128140</v>
      </c>
      <c r="C44" s="24">
        <v>14149</v>
      </c>
      <c r="D44" s="24">
        <v>72991</v>
      </c>
      <c r="E44" s="24">
        <v>0</v>
      </c>
      <c r="F44" s="24">
        <v>17885</v>
      </c>
      <c r="G44" s="24">
        <v>82</v>
      </c>
      <c r="H44" s="24">
        <v>560</v>
      </c>
      <c r="I44" s="24">
        <v>0</v>
      </c>
      <c r="J44" s="24"/>
      <c r="K44" s="24"/>
      <c r="L44" s="24"/>
      <c r="M44" s="24"/>
      <c r="N44" s="24"/>
      <c r="O44" s="24"/>
      <c r="P44" s="24"/>
      <c r="Q44" s="24"/>
      <c r="R44" s="24"/>
    </row>
    <row r="45" spans="1:18" ht="15.95" customHeight="1" x14ac:dyDescent="0.2">
      <c r="A45" s="62">
        <v>1986</v>
      </c>
      <c r="B45" s="38">
        <v>133388</v>
      </c>
      <c r="C45" s="24">
        <v>14716</v>
      </c>
      <c r="D45" s="24">
        <v>79815</v>
      </c>
      <c r="E45" s="24">
        <v>0</v>
      </c>
      <c r="F45" s="24">
        <v>14499</v>
      </c>
      <c r="G45" s="24">
        <v>85</v>
      </c>
      <c r="H45" s="24">
        <v>561</v>
      </c>
      <c r="I45" s="24">
        <v>0</v>
      </c>
      <c r="J45" s="24"/>
      <c r="K45" s="24"/>
      <c r="L45" s="24"/>
      <c r="M45" s="24"/>
      <c r="N45" s="24"/>
      <c r="O45" s="24"/>
      <c r="P45" s="24"/>
      <c r="Q45" s="24"/>
      <c r="R45" s="24"/>
    </row>
    <row r="46" spans="1:18" ht="15.95" customHeight="1" x14ac:dyDescent="0.2">
      <c r="A46" s="62">
        <v>1987</v>
      </c>
      <c r="B46" s="38">
        <v>133827</v>
      </c>
      <c r="C46" s="24">
        <v>14241</v>
      </c>
      <c r="D46" s="24">
        <v>80729</v>
      </c>
      <c r="E46" s="24">
        <v>0</v>
      </c>
      <c r="F46" s="24">
        <v>15734</v>
      </c>
      <c r="G46" s="24">
        <v>87</v>
      </c>
      <c r="H46" s="24">
        <v>533</v>
      </c>
      <c r="I46" s="24">
        <v>0</v>
      </c>
      <c r="J46" s="24"/>
      <c r="K46" s="24"/>
      <c r="L46" s="24"/>
      <c r="M46" s="24"/>
      <c r="N46" s="24"/>
      <c r="O46" s="24"/>
      <c r="P46" s="24"/>
      <c r="Q46" s="24"/>
      <c r="R46" s="24"/>
    </row>
    <row r="47" spans="1:18" ht="15.95" customHeight="1" x14ac:dyDescent="0.2">
      <c r="A47" s="62">
        <v>1988</v>
      </c>
      <c r="B47" s="38">
        <v>129684</v>
      </c>
      <c r="C47" s="24">
        <v>13994</v>
      </c>
      <c r="D47" s="24">
        <v>78987</v>
      </c>
      <c r="E47" s="24">
        <v>0</v>
      </c>
      <c r="F47" s="24">
        <v>14765</v>
      </c>
      <c r="G47" s="24">
        <v>63</v>
      </c>
      <c r="H47" s="24">
        <v>723</v>
      </c>
      <c r="I47" s="24">
        <v>0</v>
      </c>
      <c r="J47" s="24"/>
      <c r="K47" s="24"/>
      <c r="L47" s="24"/>
      <c r="M47" s="24"/>
      <c r="N47" s="24"/>
      <c r="O47" s="24"/>
      <c r="P47" s="24"/>
      <c r="Q47" s="24"/>
      <c r="R47" s="24"/>
    </row>
    <row r="48" spans="1:18" ht="15.95" customHeight="1" x14ac:dyDescent="0.2">
      <c r="A48" s="62">
        <v>1989</v>
      </c>
      <c r="B48" s="38">
        <v>133670</v>
      </c>
      <c r="C48" s="24">
        <v>12751</v>
      </c>
      <c r="D48" s="24">
        <v>81574</v>
      </c>
      <c r="E48" s="24">
        <v>0</v>
      </c>
      <c r="F48" s="24">
        <v>14474</v>
      </c>
      <c r="G48" s="24">
        <v>71</v>
      </c>
      <c r="H48" s="24">
        <v>829</v>
      </c>
      <c r="I48" s="24">
        <v>0</v>
      </c>
      <c r="J48" s="24"/>
      <c r="K48" s="24"/>
      <c r="L48" s="24"/>
      <c r="M48" s="24"/>
      <c r="N48" s="24"/>
      <c r="O48" s="24"/>
      <c r="P48" s="24"/>
      <c r="Q48" s="24"/>
      <c r="R48" s="24"/>
    </row>
    <row r="49" spans="1:18" ht="15.95" customHeight="1" x14ac:dyDescent="0.2">
      <c r="A49" s="62">
        <v>1990</v>
      </c>
      <c r="B49" s="38">
        <v>131578</v>
      </c>
      <c r="C49" s="24">
        <v>12186</v>
      </c>
      <c r="D49" s="24">
        <v>78144</v>
      </c>
      <c r="E49" s="24">
        <v>0</v>
      </c>
      <c r="F49" s="24">
        <v>16435</v>
      </c>
      <c r="G49" s="24">
        <v>53</v>
      </c>
      <c r="H49" s="24">
        <v>815</v>
      </c>
      <c r="I49" s="24">
        <v>0</v>
      </c>
      <c r="J49" s="24"/>
      <c r="K49" s="24"/>
      <c r="L49" s="24"/>
      <c r="M49" s="24"/>
      <c r="N49" s="24"/>
      <c r="O49" s="24"/>
      <c r="P49" s="24"/>
      <c r="Q49" s="24"/>
      <c r="R49" s="24"/>
    </row>
    <row r="50" spans="1:18" ht="15.95" customHeight="1" x14ac:dyDescent="0.2">
      <c r="A50" s="62">
        <v>1991</v>
      </c>
      <c r="B50" s="38">
        <v>131464</v>
      </c>
      <c r="C50" s="24">
        <v>12655</v>
      </c>
      <c r="D50" s="24">
        <v>81612</v>
      </c>
      <c r="E50" s="24">
        <v>0</v>
      </c>
      <c r="F50" s="24">
        <v>12524</v>
      </c>
      <c r="G50" s="24">
        <v>61</v>
      </c>
      <c r="H50" s="24">
        <v>772</v>
      </c>
      <c r="I50" s="24">
        <v>0</v>
      </c>
      <c r="J50" s="24"/>
      <c r="K50" s="24"/>
      <c r="L50" s="24"/>
      <c r="M50" s="24"/>
      <c r="N50" s="24"/>
      <c r="O50" s="24"/>
      <c r="P50" s="24"/>
      <c r="Q50" s="24"/>
      <c r="R50" s="24"/>
    </row>
    <row r="51" spans="1:18" ht="15.95" customHeight="1" x14ac:dyDescent="0.2">
      <c r="A51" s="62">
        <v>1992</v>
      </c>
      <c r="B51" s="38">
        <v>128713</v>
      </c>
      <c r="C51" s="24">
        <v>12006</v>
      </c>
      <c r="D51" s="24">
        <v>75640</v>
      </c>
      <c r="E51" s="24">
        <v>0</v>
      </c>
      <c r="F51" s="24">
        <v>16255</v>
      </c>
      <c r="G51" s="24">
        <v>45</v>
      </c>
      <c r="H51" s="24">
        <v>743</v>
      </c>
      <c r="I51" s="24">
        <v>0</v>
      </c>
      <c r="J51" s="24"/>
      <c r="K51" s="24"/>
      <c r="L51" s="24"/>
      <c r="M51" s="24"/>
      <c r="N51" s="24"/>
      <c r="O51" s="24"/>
      <c r="P51" s="24"/>
      <c r="Q51" s="24"/>
      <c r="R51" s="24"/>
    </row>
    <row r="52" spans="1:18" ht="15.95" customHeight="1" x14ac:dyDescent="0.2">
      <c r="A52" s="62">
        <v>1993</v>
      </c>
      <c r="B52" s="38">
        <v>124941</v>
      </c>
      <c r="C52" s="24">
        <v>11919</v>
      </c>
      <c r="D52" s="24">
        <v>76480</v>
      </c>
      <c r="E52" s="24">
        <v>0</v>
      </c>
      <c r="F52" s="24">
        <v>14616</v>
      </c>
      <c r="G52" s="24">
        <v>43</v>
      </c>
      <c r="H52" s="24">
        <v>872</v>
      </c>
      <c r="I52" s="24">
        <v>0</v>
      </c>
      <c r="J52" s="24"/>
      <c r="K52" s="24"/>
      <c r="L52" s="24"/>
      <c r="M52" s="24"/>
      <c r="N52" s="24"/>
      <c r="O52" s="24"/>
      <c r="P52" s="24"/>
      <c r="Q52" s="24"/>
      <c r="R52" s="24"/>
    </row>
    <row r="53" spans="1:18" ht="15.95" customHeight="1" x14ac:dyDescent="0.2">
      <c r="A53" s="62">
        <v>1994</v>
      </c>
      <c r="B53" s="38">
        <v>126091</v>
      </c>
      <c r="C53" s="24">
        <v>10730</v>
      </c>
      <c r="D53" s="24">
        <v>70222</v>
      </c>
      <c r="E53" s="24">
        <v>0</v>
      </c>
      <c r="F53" s="24">
        <v>22426</v>
      </c>
      <c r="G53" s="24">
        <v>33</v>
      </c>
      <c r="H53" s="24">
        <v>1211</v>
      </c>
      <c r="I53" s="24">
        <v>0</v>
      </c>
      <c r="J53" s="24"/>
      <c r="K53" s="24"/>
      <c r="L53" s="24"/>
      <c r="M53" s="24"/>
      <c r="N53" s="24"/>
      <c r="O53" s="24"/>
      <c r="P53" s="24"/>
      <c r="Q53" s="24"/>
      <c r="R53" s="24"/>
    </row>
    <row r="54" spans="1:18" ht="15.95" customHeight="1" x14ac:dyDescent="0.2">
      <c r="A54" s="62">
        <v>1995</v>
      </c>
      <c r="B54" s="38">
        <v>127286</v>
      </c>
      <c r="C54" s="24">
        <v>10647</v>
      </c>
      <c r="D54" s="24">
        <v>63804</v>
      </c>
      <c r="E54" s="24">
        <v>0</v>
      </c>
      <c r="F54" s="24">
        <v>26548</v>
      </c>
      <c r="G54" s="24">
        <v>36</v>
      </c>
      <c r="H54" s="24">
        <v>1219</v>
      </c>
      <c r="I54" s="24">
        <v>0</v>
      </c>
      <c r="J54" s="24"/>
      <c r="K54" s="24"/>
      <c r="L54" s="24"/>
      <c r="M54" s="24"/>
      <c r="N54" s="24"/>
      <c r="O54" s="24"/>
      <c r="P54" s="24"/>
      <c r="Q54" s="24"/>
      <c r="R54" s="24"/>
    </row>
    <row r="55" spans="1:18" ht="15.95" customHeight="1" x14ac:dyDescent="0.2">
      <c r="A55" s="62">
        <v>1996</v>
      </c>
      <c r="B55" s="38">
        <v>129857</v>
      </c>
      <c r="C55" s="24">
        <v>10596</v>
      </c>
      <c r="D55" s="24">
        <v>62734</v>
      </c>
      <c r="E55" s="24">
        <v>0</v>
      </c>
      <c r="F55" s="24">
        <v>28705</v>
      </c>
      <c r="G55" s="24">
        <v>33</v>
      </c>
      <c r="H55" s="24">
        <v>831</v>
      </c>
      <c r="I55" s="24">
        <v>0</v>
      </c>
      <c r="J55" s="24"/>
      <c r="K55" s="24"/>
      <c r="L55" s="24"/>
      <c r="M55" s="24"/>
      <c r="N55" s="24"/>
      <c r="O55" s="24"/>
      <c r="P55" s="24"/>
      <c r="Q55" s="24"/>
      <c r="R55" s="24"/>
    </row>
    <row r="56" spans="1:18" ht="15.95" customHeight="1" x14ac:dyDescent="0.2">
      <c r="A56" s="62">
        <v>1997</v>
      </c>
      <c r="B56" s="38">
        <v>130330</v>
      </c>
      <c r="C56" s="24">
        <v>10141</v>
      </c>
      <c r="D56" s="24">
        <v>58072</v>
      </c>
      <c r="E56" s="24">
        <v>0</v>
      </c>
      <c r="F56" s="24">
        <v>19431</v>
      </c>
      <c r="G56" s="24">
        <v>0</v>
      </c>
      <c r="H56" s="24">
        <v>825</v>
      </c>
      <c r="I56" s="24">
        <v>0</v>
      </c>
      <c r="J56" s="24"/>
      <c r="K56" s="24"/>
      <c r="L56" s="24"/>
      <c r="M56" s="24"/>
      <c r="N56" s="24"/>
      <c r="O56" s="24"/>
      <c r="P56" s="24"/>
      <c r="Q56" s="24"/>
      <c r="R56" s="24"/>
    </row>
    <row r="57" spans="1:18" ht="15.95" customHeight="1" x14ac:dyDescent="0.2">
      <c r="A57" s="62">
        <v>1998</v>
      </c>
      <c r="B57" s="38">
        <v>132916</v>
      </c>
      <c r="C57" s="24">
        <v>9818</v>
      </c>
      <c r="D57" s="24">
        <v>59739</v>
      </c>
      <c r="E57" s="24">
        <v>0</v>
      </c>
      <c r="F57" s="24">
        <v>25957</v>
      </c>
      <c r="G57" s="24">
        <v>0</v>
      </c>
      <c r="H57" s="24">
        <v>1270</v>
      </c>
      <c r="I57" s="24">
        <v>0</v>
      </c>
      <c r="J57" s="24"/>
      <c r="K57" s="24"/>
      <c r="L57" s="24"/>
      <c r="M57" s="24"/>
      <c r="N57" s="24"/>
      <c r="O57" s="24"/>
      <c r="P57" s="24"/>
      <c r="Q57" s="24"/>
      <c r="R57" s="24"/>
    </row>
    <row r="58" spans="1:18" ht="15.95" customHeight="1" x14ac:dyDescent="0.2">
      <c r="A58" s="62">
        <v>1999</v>
      </c>
      <c r="B58" s="38">
        <v>127486</v>
      </c>
      <c r="C58" s="24">
        <v>9322</v>
      </c>
      <c r="D58" s="24">
        <v>53312</v>
      </c>
      <c r="E58" s="24">
        <v>0</v>
      </c>
      <c r="F58" s="24">
        <v>28955</v>
      </c>
      <c r="G58" s="24">
        <v>0</v>
      </c>
      <c r="H58" s="24">
        <v>1068</v>
      </c>
      <c r="I58" s="24">
        <v>0</v>
      </c>
      <c r="J58" s="24"/>
      <c r="K58" s="24"/>
      <c r="L58" s="24"/>
      <c r="M58" s="24"/>
      <c r="N58" s="24"/>
      <c r="O58" s="24"/>
      <c r="P58" s="24"/>
      <c r="Q58" s="24"/>
      <c r="R58" s="24"/>
    </row>
    <row r="59" spans="1:18" ht="15.95" customHeight="1" x14ac:dyDescent="0.2">
      <c r="A59" s="62">
        <v>2000</v>
      </c>
      <c r="B59" s="38">
        <v>129682.96</v>
      </c>
      <c r="C59" s="24">
        <v>8172</v>
      </c>
      <c r="D59" s="24">
        <v>50288.98</v>
      </c>
      <c r="E59" s="24">
        <v>0</v>
      </c>
      <c r="F59" s="24">
        <v>31478.63</v>
      </c>
      <c r="G59" s="24">
        <v>0</v>
      </c>
      <c r="H59" s="24">
        <v>1331.95</v>
      </c>
      <c r="I59" s="24">
        <v>0</v>
      </c>
      <c r="J59" s="24"/>
      <c r="K59" s="24"/>
      <c r="L59" s="24"/>
      <c r="M59" s="24"/>
      <c r="N59" s="24"/>
      <c r="O59" s="24"/>
      <c r="P59" s="24"/>
      <c r="Q59" s="24"/>
      <c r="R59" s="24"/>
    </row>
    <row r="60" spans="1:18" ht="15.95" customHeight="1" x14ac:dyDescent="0.2">
      <c r="A60" s="62">
        <v>2001</v>
      </c>
      <c r="B60" s="38">
        <v>135297</v>
      </c>
      <c r="C60" s="24">
        <v>8132</v>
      </c>
      <c r="D60" s="24">
        <v>51272</v>
      </c>
      <c r="E60" s="24">
        <v>0</v>
      </c>
      <c r="F60" s="24">
        <v>28710</v>
      </c>
      <c r="G60" s="24">
        <v>0</v>
      </c>
      <c r="H60" s="24">
        <v>1621</v>
      </c>
      <c r="I60" s="24">
        <v>0</v>
      </c>
      <c r="J60" s="24"/>
      <c r="K60" s="24"/>
      <c r="L60" s="24"/>
      <c r="M60" s="24"/>
      <c r="N60" s="24"/>
      <c r="O60" s="24"/>
      <c r="P60" s="24"/>
      <c r="Q60" s="24"/>
      <c r="R60" s="24"/>
    </row>
    <row r="61" spans="1:18" ht="15.95" customHeight="1" x14ac:dyDescent="0.2">
      <c r="A61" s="62">
        <v>2002</v>
      </c>
      <c r="B61" s="38">
        <v>132658.91</v>
      </c>
      <c r="C61" s="24">
        <v>8375.49</v>
      </c>
      <c r="D61" s="24">
        <v>52134.6</v>
      </c>
      <c r="E61" s="24">
        <v>0</v>
      </c>
      <c r="F61" s="24">
        <v>24108.85</v>
      </c>
      <c r="G61" s="24">
        <v>0</v>
      </c>
      <c r="H61" s="24">
        <v>1750.69</v>
      </c>
      <c r="I61" s="24">
        <v>0</v>
      </c>
      <c r="J61" s="24"/>
      <c r="K61" s="24"/>
      <c r="L61" s="24"/>
      <c r="M61" s="24"/>
      <c r="N61" s="24"/>
      <c r="O61" s="24"/>
      <c r="P61" s="24"/>
      <c r="Q61" s="24"/>
      <c r="R61" s="24"/>
    </row>
    <row r="62" spans="1:18" ht="15.95" customHeight="1" x14ac:dyDescent="0.2">
      <c r="A62" s="62">
        <v>2003</v>
      </c>
      <c r="B62" s="38">
        <v>134990</v>
      </c>
      <c r="C62" s="24">
        <v>9679</v>
      </c>
      <c r="D62" s="24">
        <v>65310</v>
      </c>
      <c r="E62" s="24">
        <v>0</v>
      </c>
      <c r="F62" s="24">
        <v>11678</v>
      </c>
      <c r="G62" s="24">
        <v>0</v>
      </c>
      <c r="H62" s="24">
        <v>1768</v>
      </c>
      <c r="I62" s="24">
        <v>0</v>
      </c>
      <c r="J62" s="24"/>
      <c r="K62" s="24"/>
      <c r="L62" s="24"/>
      <c r="M62" s="24"/>
      <c r="N62" s="24"/>
      <c r="O62" s="24"/>
      <c r="P62" s="24"/>
      <c r="Q62" s="24"/>
      <c r="R62" s="24"/>
    </row>
    <row r="63" spans="1:18" ht="15.95" customHeight="1" x14ac:dyDescent="0.2">
      <c r="A63" s="62">
        <v>2004</v>
      </c>
      <c r="B63" s="38">
        <v>137260</v>
      </c>
      <c r="C63" s="24">
        <v>10274</v>
      </c>
      <c r="D63" s="24">
        <v>64604</v>
      </c>
      <c r="E63" s="24">
        <v>0</v>
      </c>
      <c r="F63" s="24">
        <v>10452</v>
      </c>
      <c r="G63" s="24">
        <v>0</v>
      </c>
      <c r="H63" s="24">
        <v>1539</v>
      </c>
      <c r="I63" s="24">
        <v>0</v>
      </c>
      <c r="J63" s="24"/>
      <c r="K63" s="24"/>
      <c r="L63" s="24"/>
      <c r="M63" s="24"/>
      <c r="N63" s="24"/>
      <c r="O63" s="24"/>
      <c r="P63" s="24"/>
      <c r="Q63" s="24"/>
      <c r="R63" s="24"/>
    </row>
    <row r="64" spans="1:18" ht="15.95" customHeight="1" x14ac:dyDescent="0.2">
      <c r="A64" s="62">
        <v>2005</v>
      </c>
      <c r="B64" s="38">
        <v>134713</v>
      </c>
      <c r="C64" s="24">
        <v>9710</v>
      </c>
      <c r="D64" s="24">
        <v>57216</v>
      </c>
      <c r="E64" s="24">
        <v>0</v>
      </c>
      <c r="F64" s="24">
        <v>13452</v>
      </c>
      <c r="G64" s="24">
        <v>0</v>
      </c>
      <c r="H64" s="24">
        <v>1965</v>
      </c>
      <c r="I64" s="24">
        <v>0</v>
      </c>
      <c r="J64" s="24"/>
      <c r="K64" s="24"/>
      <c r="L64" s="24"/>
      <c r="M64" s="24"/>
      <c r="N64" s="24"/>
      <c r="O64" s="24"/>
      <c r="P64" s="24"/>
      <c r="Q64" s="24"/>
      <c r="R64" s="24"/>
    </row>
    <row r="65" spans="1:18" ht="15.95" customHeight="1" x14ac:dyDescent="0.2">
      <c r="A65" s="62">
        <v>2006</v>
      </c>
      <c r="B65" s="38">
        <v>132250</v>
      </c>
      <c r="C65" s="24">
        <v>9046</v>
      </c>
      <c r="D65" s="24">
        <v>52703</v>
      </c>
      <c r="E65" s="24">
        <v>0</v>
      </c>
      <c r="F65" s="24">
        <v>17591</v>
      </c>
      <c r="G65" s="24">
        <v>0</v>
      </c>
      <c r="H65" s="24">
        <v>1982</v>
      </c>
      <c r="I65" s="24">
        <v>0</v>
      </c>
      <c r="J65" s="24"/>
      <c r="K65" s="24"/>
      <c r="L65" s="24"/>
      <c r="M65" s="24"/>
      <c r="N65" s="24"/>
      <c r="O65" s="24"/>
      <c r="P65" s="24"/>
      <c r="Q65" s="24"/>
      <c r="R65" s="24"/>
    </row>
    <row r="66" spans="1:18" ht="15.95" customHeight="1" x14ac:dyDescent="0.2">
      <c r="A66" s="62">
        <v>2007</v>
      </c>
      <c r="B66" s="38">
        <v>131374</v>
      </c>
      <c r="C66" s="24">
        <v>9278</v>
      </c>
      <c r="D66" s="24">
        <v>50313</v>
      </c>
      <c r="E66" s="24">
        <v>0</v>
      </c>
      <c r="F66" s="24">
        <v>16565</v>
      </c>
      <c r="G66" s="24">
        <v>0</v>
      </c>
      <c r="H66" s="24">
        <v>4054</v>
      </c>
      <c r="I66" s="24">
        <v>0</v>
      </c>
      <c r="J66" s="24"/>
      <c r="K66" s="24"/>
      <c r="L66" s="24"/>
      <c r="M66" s="24"/>
      <c r="N66" s="24"/>
      <c r="O66" s="24"/>
      <c r="P66" s="24"/>
      <c r="Q66" s="24"/>
      <c r="R66" s="24"/>
    </row>
    <row r="67" spans="1:18" ht="15.95" customHeight="1" x14ac:dyDescent="0.2">
      <c r="A67" s="62">
        <v>2008</v>
      </c>
      <c r="B67" s="38">
        <v>134011</v>
      </c>
      <c r="C67" s="24">
        <v>10073</v>
      </c>
      <c r="D67" s="24">
        <v>54250</v>
      </c>
      <c r="E67" s="24">
        <v>0</v>
      </c>
      <c r="F67" s="24">
        <v>15815</v>
      </c>
      <c r="G67" s="24">
        <v>2288</v>
      </c>
      <c r="H67" s="24">
        <v>5613</v>
      </c>
      <c r="I67" s="24">
        <v>0</v>
      </c>
      <c r="J67" s="24"/>
      <c r="K67" s="24"/>
      <c r="L67" s="24"/>
      <c r="M67" s="24"/>
      <c r="N67" s="24"/>
      <c r="O67" s="24"/>
      <c r="P67" s="24"/>
      <c r="Q67" s="24"/>
      <c r="R67" s="24"/>
    </row>
    <row r="68" spans="1:18" ht="15.95" customHeight="1" x14ac:dyDescent="0.2">
      <c r="A68" s="62">
        <v>2009</v>
      </c>
      <c r="B68" s="38">
        <v>133083</v>
      </c>
      <c r="C68" s="24">
        <v>10348</v>
      </c>
      <c r="D68" s="24">
        <v>55660</v>
      </c>
      <c r="E68" s="24">
        <v>0</v>
      </c>
      <c r="F68" s="24">
        <v>11903</v>
      </c>
      <c r="G68" s="24">
        <v>1554</v>
      </c>
      <c r="H68" s="24">
        <v>6263</v>
      </c>
      <c r="I68" s="24">
        <v>1195</v>
      </c>
      <c r="J68" s="24"/>
      <c r="K68" s="24"/>
      <c r="L68" s="24"/>
      <c r="M68" s="24"/>
      <c r="N68" s="24"/>
      <c r="O68" s="24"/>
      <c r="P68" s="24"/>
      <c r="Q68" s="24"/>
      <c r="R68" s="24"/>
    </row>
    <row r="69" spans="1:18" ht="15.95" customHeight="1" x14ac:dyDescent="0.2">
      <c r="A69" s="62">
        <v>2010</v>
      </c>
      <c r="B69" s="38">
        <v>134928</v>
      </c>
      <c r="C69" s="24">
        <v>10445</v>
      </c>
      <c r="D69" s="24">
        <v>61594</v>
      </c>
      <c r="E69" s="24">
        <v>0</v>
      </c>
      <c r="F69" s="24">
        <v>13953</v>
      </c>
      <c r="G69" s="24">
        <v>1256</v>
      </c>
      <c r="H69" s="24">
        <v>6493</v>
      </c>
      <c r="I69" s="24">
        <v>2431</v>
      </c>
      <c r="J69" s="24"/>
      <c r="K69" s="24"/>
      <c r="L69" s="24"/>
      <c r="M69" s="24"/>
      <c r="N69" s="24"/>
      <c r="O69" s="24"/>
      <c r="P69" s="24"/>
      <c r="Q69" s="24"/>
      <c r="R69" s="24"/>
    </row>
    <row r="70" spans="1:18" ht="15.95" customHeight="1" x14ac:dyDescent="0.2">
      <c r="A70" s="62">
        <v>2011</v>
      </c>
      <c r="B70" s="38">
        <v>140028</v>
      </c>
      <c r="C70" s="24">
        <v>9531</v>
      </c>
      <c r="D70" s="24">
        <v>60248</v>
      </c>
      <c r="E70" s="24">
        <v>0</v>
      </c>
      <c r="F70" s="24">
        <v>16257</v>
      </c>
      <c r="G70" s="24">
        <v>593</v>
      </c>
      <c r="H70" s="24">
        <v>6828</v>
      </c>
      <c r="I70" s="24">
        <v>5228</v>
      </c>
      <c r="J70" s="24"/>
      <c r="K70" s="24"/>
      <c r="L70" s="24"/>
      <c r="M70" s="24"/>
      <c r="N70" s="24"/>
      <c r="O70" s="24"/>
      <c r="P70" s="24"/>
      <c r="Q70" s="24"/>
      <c r="R70" s="24"/>
    </row>
    <row r="71" spans="1:18" ht="15.95" customHeight="1" x14ac:dyDescent="0.2">
      <c r="A71" s="62">
        <v>2012</v>
      </c>
      <c r="B71" s="38">
        <v>138316</v>
      </c>
      <c r="C71" s="24">
        <v>9539</v>
      </c>
      <c r="D71" s="24">
        <v>56718</v>
      </c>
      <c r="E71" s="24">
        <v>0</v>
      </c>
      <c r="F71" s="24">
        <v>20411</v>
      </c>
      <c r="G71" s="24">
        <v>0</v>
      </c>
      <c r="H71" s="24">
        <v>5909</v>
      </c>
      <c r="I71" s="24">
        <v>8031</v>
      </c>
      <c r="J71" s="24"/>
      <c r="K71" s="24"/>
      <c r="L71" s="24"/>
      <c r="M71" s="24"/>
      <c r="N71" s="24"/>
      <c r="O71" s="24"/>
      <c r="P71" s="24"/>
      <c r="Q71" s="24"/>
      <c r="R71" s="24"/>
    </row>
    <row r="72" spans="1:18" ht="15.95" customHeight="1" x14ac:dyDescent="0.2">
      <c r="A72" s="62">
        <v>2013</v>
      </c>
      <c r="B72" s="38">
        <v>133726</v>
      </c>
      <c r="C72" s="24">
        <v>8340</v>
      </c>
      <c r="D72" s="24">
        <v>25209</v>
      </c>
      <c r="E72" s="24">
        <v>0</v>
      </c>
      <c r="F72" s="24">
        <v>22170</v>
      </c>
      <c r="G72" s="24">
        <v>0</v>
      </c>
      <c r="H72" s="24">
        <v>8200</v>
      </c>
      <c r="I72" s="24">
        <v>13309</v>
      </c>
      <c r="J72" s="24"/>
      <c r="K72" s="24"/>
      <c r="L72" s="24"/>
      <c r="M72" s="24"/>
      <c r="N72" s="24"/>
      <c r="O72" s="24"/>
      <c r="P72" s="24"/>
      <c r="Q72" s="24"/>
      <c r="R72" s="24"/>
    </row>
    <row r="73" spans="1:18" ht="15.95" customHeight="1" x14ac:dyDescent="0.2">
      <c r="A73" s="62">
        <v>2014</v>
      </c>
      <c r="B73" s="38">
        <v>136714</v>
      </c>
      <c r="C73" s="24">
        <v>6784</v>
      </c>
      <c r="D73" s="24">
        <v>13447</v>
      </c>
      <c r="E73" s="24">
        <v>0</v>
      </c>
      <c r="F73" s="24">
        <v>28212</v>
      </c>
      <c r="G73" s="24">
        <v>0</v>
      </c>
      <c r="H73" s="24">
        <v>14087</v>
      </c>
      <c r="I73" s="24">
        <v>12610</v>
      </c>
      <c r="J73" s="24"/>
      <c r="K73" s="24"/>
      <c r="L73" s="24"/>
      <c r="M73" s="24"/>
      <c r="N73" s="24"/>
      <c r="O73" s="24"/>
      <c r="P73" s="24"/>
      <c r="Q73" s="24"/>
      <c r="R73" s="24"/>
    </row>
    <row r="74" spans="1:18" ht="15.95" customHeight="1" x14ac:dyDescent="0.2">
      <c r="A74" s="62">
        <v>2015</v>
      </c>
      <c r="B74" s="38">
        <v>133395</v>
      </c>
      <c r="C74" s="24">
        <v>5912</v>
      </c>
      <c r="D74" s="24">
        <v>17584</v>
      </c>
      <c r="E74" s="24">
        <v>0</v>
      </c>
      <c r="F74" s="24">
        <v>28661</v>
      </c>
      <c r="G74" s="24">
        <v>0</v>
      </c>
      <c r="H74" s="24">
        <v>16186</v>
      </c>
      <c r="I74" s="24">
        <v>12793</v>
      </c>
      <c r="J74" s="24"/>
      <c r="K74" s="24"/>
      <c r="L74" s="24"/>
      <c r="M74" s="24"/>
      <c r="N74" s="24"/>
      <c r="O74" s="24"/>
      <c r="P74" s="24"/>
      <c r="Q74" s="24"/>
      <c r="R74" s="24"/>
    </row>
    <row r="75" spans="1:18" ht="15.95" customHeight="1" x14ac:dyDescent="0.2">
      <c r="A75" s="62">
        <v>2016</v>
      </c>
      <c r="B75" s="38">
        <v>129461</v>
      </c>
      <c r="C75" s="24">
        <v>9349</v>
      </c>
      <c r="D75" s="24">
        <v>15073</v>
      </c>
      <c r="E75" s="24">
        <v>0</v>
      </c>
      <c r="F75" s="24">
        <v>31090</v>
      </c>
      <c r="G75" s="24">
        <v>1392</v>
      </c>
      <c r="H75" s="24">
        <v>15598</v>
      </c>
      <c r="I75" s="24">
        <v>14700</v>
      </c>
      <c r="J75" s="24"/>
      <c r="K75" s="24"/>
      <c r="L75" s="24"/>
      <c r="M75" s="24"/>
      <c r="N75" s="24"/>
      <c r="O75" s="24"/>
      <c r="P75" s="24"/>
      <c r="Q75" s="24"/>
      <c r="R75" s="24"/>
    </row>
    <row r="76" spans="1:18" ht="15.95" customHeight="1" x14ac:dyDescent="0.2">
      <c r="A76" s="62">
        <v>2017</v>
      </c>
      <c r="B76" s="38">
        <v>131719</v>
      </c>
      <c r="C76" s="24">
        <v>17217</v>
      </c>
      <c r="D76" s="24">
        <v>28662</v>
      </c>
      <c r="E76" s="24" t="s">
        <v>168</v>
      </c>
      <c r="F76" s="24">
        <v>5715</v>
      </c>
      <c r="G76" s="24">
        <v>13679</v>
      </c>
      <c r="H76" s="24">
        <v>19171</v>
      </c>
      <c r="I76" s="24">
        <v>19492</v>
      </c>
      <c r="J76" s="24"/>
      <c r="K76" s="24"/>
      <c r="L76" s="24"/>
      <c r="M76" s="24"/>
      <c r="N76" s="24"/>
      <c r="O76" s="24"/>
      <c r="P76" s="24"/>
      <c r="Q76" s="24"/>
      <c r="R76" s="24"/>
    </row>
    <row r="77" spans="1:18" ht="15.95" customHeight="1" x14ac:dyDescent="0.2">
      <c r="A77" s="62">
        <v>2018</v>
      </c>
      <c r="B77" s="38">
        <v>137935</v>
      </c>
      <c r="C77" s="24">
        <v>16959</v>
      </c>
      <c r="D77" s="24">
        <v>6637</v>
      </c>
      <c r="E77" s="24" t="s">
        <v>168</v>
      </c>
      <c r="F77" s="24">
        <v>3953</v>
      </c>
      <c r="G77" s="24">
        <v>30306</v>
      </c>
      <c r="H77" s="24">
        <v>18839</v>
      </c>
      <c r="I77" s="24">
        <v>14952</v>
      </c>
      <c r="J77" s="24"/>
      <c r="K77" s="24"/>
      <c r="L77" s="24"/>
      <c r="M77" s="24"/>
      <c r="N77" s="24"/>
      <c r="O77" s="24"/>
      <c r="P77" s="24"/>
      <c r="Q77" s="24"/>
      <c r="R77" s="24"/>
    </row>
    <row r="78" spans="1:18" ht="15.95" customHeight="1" x14ac:dyDescent="0.2">
      <c r="A78" s="62">
        <v>2019</v>
      </c>
      <c r="B78" s="38">
        <v>138338</v>
      </c>
      <c r="C78" s="24">
        <v>17998</v>
      </c>
      <c r="D78" s="24">
        <v>7653</v>
      </c>
      <c r="E78" s="24" t="s">
        <v>168</v>
      </c>
      <c r="F78" s="24">
        <v>2894</v>
      </c>
      <c r="G78" s="24">
        <v>33944</v>
      </c>
      <c r="H78" s="24">
        <v>18782</v>
      </c>
      <c r="I78" s="24">
        <v>11436</v>
      </c>
      <c r="J78" s="24"/>
      <c r="K78" s="24"/>
      <c r="L78" s="24"/>
      <c r="M78" s="24"/>
      <c r="N78" s="24"/>
      <c r="O78" s="24"/>
      <c r="P78" s="24"/>
      <c r="Q78" s="24"/>
      <c r="R78" s="24"/>
    </row>
    <row r="79" spans="1:18" ht="15.95" customHeight="1" x14ac:dyDescent="0.2">
      <c r="A79" s="62">
        <v>2020</v>
      </c>
      <c r="B79" s="38">
        <v>131353.10999999999</v>
      </c>
      <c r="C79" s="24">
        <v>20796.25</v>
      </c>
      <c r="D79" s="24">
        <v>6509.78</v>
      </c>
      <c r="E79" s="24" t="s">
        <v>168</v>
      </c>
      <c r="F79" s="24">
        <v>4733.66</v>
      </c>
      <c r="G79" s="24">
        <v>33944.18</v>
      </c>
      <c r="H79" s="24">
        <v>15532.62</v>
      </c>
      <c r="I79" s="24">
        <v>18338.88</v>
      </c>
      <c r="J79" s="24"/>
      <c r="K79" s="24"/>
      <c r="L79" s="24"/>
      <c r="M79" s="24"/>
      <c r="N79" s="24"/>
      <c r="O79" s="24"/>
      <c r="P79" s="24"/>
      <c r="Q79" s="24"/>
      <c r="R79" s="24"/>
    </row>
    <row r="80" spans="1:18" ht="15.95" customHeight="1" x14ac:dyDescent="0.2">
      <c r="A80" s="62">
        <v>2021</v>
      </c>
      <c r="B80" s="38">
        <v>137269</v>
      </c>
      <c r="C80" s="24">
        <v>25252</v>
      </c>
      <c r="D80" s="24">
        <v>710</v>
      </c>
      <c r="E80" s="24" t="s">
        <v>168</v>
      </c>
      <c r="F80" s="24">
        <v>5743</v>
      </c>
      <c r="G80" s="24">
        <v>31114</v>
      </c>
      <c r="H80" s="24">
        <v>12995</v>
      </c>
      <c r="I80" s="24">
        <v>31806</v>
      </c>
      <c r="J80" s="24"/>
      <c r="K80" s="24"/>
      <c r="L80" s="24"/>
      <c r="M80" s="24"/>
      <c r="N80" s="24"/>
      <c r="O80" s="24"/>
      <c r="P80" s="24"/>
      <c r="Q80" s="24"/>
      <c r="R80" s="24"/>
    </row>
    <row r="81" spans="1:18" ht="15.95" customHeight="1" x14ac:dyDescent="0.2">
      <c r="A81" s="62"/>
      <c r="B81" s="24"/>
      <c r="C81" s="24"/>
      <c r="D81" s="24"/>
      <c r="E81" s="24"/>
      <c r="F81" s="24"/>
      <c r="G81" s="24"/>
      <c r="H81" s="24"/>
      <c r="I81" s="24"/>
      <c r="J81" s="24"/>
      <c r="K81" s="24"/>
      <c r="L81" s="24"/>
      <c r="M81" s="24"/>
      <c r="N81" s="24"/>
      <c r="O81" s="24"/>
      <c r="P81" s="24"/>
      <c r="Q81" s="24"/>
      <c r="R81" s="24"/>
    </row>
    <row r="82" spans="1:18" ht="15.95" customHeight="1" x14ac:dyDescent="0.2">
      <c r="A82" s="25" t="s">
        <v>372</v>
      </c>
      <c r="B82" s="24"/>
      <c r="C82" s="24"/>
      <c r="D82" s="24"/>
      <c r="E82" s="24"/>
      <c r="F82" s="24"/>
      <c r="G82" s="24"/>
      <c r="H82" s="24"/>
      <c r="I82" s="24"/>
      <c r="J82" s="24"/>
      <c r="K82" s="24"/>
      <c r="L82" s="24"/>
      <c r="M82" s="24"/>
      <c r="N82" s="24"/>
      <c r="O82" s="24"/>
      <c r="P82" s="24"/>
      <c r="Q82" s="24"/>
      <c r="R82" s="24"/>
    </row>
    <row r="83" spans="1:18" ht="15.95" customHeight="1" x14ac:dyDescent="0.2"/>
    <row r="84" spans="1:18" ht="15.95" customHeight="1" x14ac:dyDescent="0.2">
      <c r="A84" s="58" t="s">
        <v>157</v>
      </c>
    </row>
    <row r="85" spans="1:18" ht="15.95" customHeight="1" x14ac:dyDescent="0.2">
      <c r="A85" s="67" t="s">
        <v>319</v>
      </c>
    </row>
    <row r="86" spans="1:18" ht="15.95" customHeight="1" x14ac:dyDescent="0.2">
      <c r="A86" s="67" t="s">
        <v>320</v>
      </c>
    </row>
    <row r="87" spans="1:18" ht="15.95" customHeight="1" x14ac:dyDescent="0.2"/>
  </sheetData>
  <hyperlinks>
    <hyperlink ref="A82" location="Metadaten!A1" display="&lt;&lt;&lt; Metadaten" xr:uid="{526AF719-0401-4B3F-9010-54B3EAFA168D}"/>
    <hyperlink ref="A3" location="Inhalt!A1" display="&lt;&lt;&lt; Inhalt" xr:uid="{2EE06B8F-7D15-48DB-B239-E7CFD5DC0C03}"/>
  </hyperlinks>
  <pageMargins left="0.59055118110236227" right="0.59055118110236227" top="0.98425196850393704" bottom="0.98425196850393704" header="0.51181102362204722" footer="0.51181102362204722"/>
  <pageSetup paperSize="9" orientation="portrait" verticalDpi="4294967292" r:id="rId1"/>
  <headerFooter alignWithMargins="0">
    <oddHeader>&amp;L&amp;"Times New Roman,Fett"&amp;12 4 Zeitreihen</oddHeader>
    <oddFooter>&amp;L&amp;"Times New Roman,Standard"&amp;4&amp;Z&amp;F &amp;A&amp;C&amp;"Times New Roman,Standard"&amp;P/&amp;N&amp;R&amp;"Times New Roman,Standard"&amp;D</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R89"/>
  <sheetViews>
    <sheetView zoomScaleNormal="100" workbookViewId="0">
      <pane ySplit="8" topLeftCell="A55" activePane="bottomLeft" state="frozen"/>
      <selection activeCell="XDQ32" sqref="XDQ32"/>
      <selection pane="bottomLeft"/>
    </sheetView>
  </sheetViews>
  <sheetFormatPr baseColWidth="10" defaultColWidth="11.42578125" defaultRowHeight="12.75" x14ac:dyDescent="0.2"/>
  <cols>
    <col min="1" max="1" width="6.28515625" style="67" customWidth="1"/>
    <col min="2" max="2" width="5.42578125" style="67" bestFit="1" customWidth="1"/>
    <col min="3" max="3" width="7.5703125" style="67" bestFit="1" customWidth="1"/>
    <col min="4" max="4" width="9.42578125" style="67" bestFit="1" customWidth="1"/>
    <col min="5" max="5" width="9.140625" style="67" bestFit="1" customWidth="1"/>
    <col min="6" max="6" width="6.7109375" style="67" bestFit="1" customWidth="1"/>
    <col min="7" max="7" width="6.42578125" style="67" bestFit="1" customWidth="1"/>
    <col min="8" max="9" width="6.28515625" style="67" bestFit="1" customWidth="1"/>
    <col min="10" max="10" width="7.140625" style="67" bestFit="1" customWidth="1"/>
    <col min="11" max="11" width="37.140625" style="67" bestFit="1" customWidth="1"/>
    <col min="12" max="16" width="9" style="67" bestFit="1" customWidth="1"/>
    <col min="17" max="18" width="6" style="67" customWidth="1"/>
    <col min="19" max="16384" width="11.42578125" style="67"/>
  </cols>
  <sheetData>
    <row r="1" spans="1:18" ht="18" customHeight="1" x14ac:dyDescent="0.2">
      <c r="A1" s="94" t="s">
        <v>350</v>
      </c>
      <c r="B1" s="94"/>
      <c r="C1" s="94"/>
      <c r="D1" s="94"/>
      <c r="E1" s="94"/>
      <c r="F1" s="94"/>
      <c r="G1" s="94"/>
      <c r="H1" s="94"/>
      <c r="I1" s="94"/>
      <c r="J1" s="94"/>
      <c r="K1" s="94"/>
      <c r="L1" s="94"/>
      <c r="M1" s="94"/>
      <c r="N1" s="94"/>
      <c r="O1" s="94"/>
      <c r="P1" s="94"/>
      <c r="Q1" s="94"/>
      <c r="R1" s="94"/>
    </row>
    <row r="2" spans="1:18" ht="15.95" customHeight="1" x14ac:dyDescent="0.2">
      <c r="A2" s="87"/>
      <c r="B2" s="87"/>
      <c r="C2" s="87"/>
      <c r="D2" s="87"/>
      <c r="E2" s="87"/>
      <c r="F2" s="87"/>
      <c r="G2" s="87"/>
      <c r="H2" s="87"/>
      <c r="I2" s="87"/>
      <c r="J2" s="87"/>
      <c r="K2" s="87"/>
      <c r="L2" s="87"/>
      <c r="M2" s="87"/>
      <c r="N2" s="87"/>
      <c r="O2" s="87"/>
      <c r="P2" s="87"/>
      <c r="Q2" s="87"/>
      <c r="R2" s="87"/>
    </row>
    <row r="3" spans="1:18" ht="15.95" customHeight="1" x14ac:dyDescent="0.2">
      <c r="A3" s="25" t="s">
        <v>371</v>
      </c>
      <c r="B3" s="63"/>
      <c r="C3" s="88"/>
      <c r="D3" s="88"/>
      <c r="E3" s="88"/>
      <c r="F3" s="88"/>
      <c r="G3" s="88"/>
      <c r="H3" s="88"/>
      <c r="I3" s="88"/>
      <c r="J3" s="88"/>
      <c r="K3" s="88"/>
      <c r="L3" s="88"/>
      <c r="M3" s="88"/>
      <c r="N3" s="88"/>
      <c r="O3" s="88"/>
      <c r="P3" s="88"/>
      <c r="Q3" s="88"/>
      <c r="R3" s="88"/>
    </row>
    <row r="4" spans="1:18" ht="15.95" customHeight="1" x14ac:dyDescent="0.2">
      <c r="A4" s="88"/>
      <c r="B4" s="88"/>
      <c r="C4" s="88"/>
      <c r="D4" s="88"/>
      <c r="E4" s="88"/>
      <c r="F4" s="88"/>
      <c r="G4" s="88"/>
      <c r="H4" s="88"/>
      <c r="I4" s="88"/>
      <c r="J4" s="88"/>
      <c r="K4" s="88"/>
      <c r="L4" s="88"/>
      <c r="M4" s="88"/>
      <c r="N4" s="88"/>
      <c r="O4" s="88"/>
      <c r="P4" s="88"/>
      <c r="Q4" s="88"/>
      <c r="R4" s="88"/>
    </row>
    <row r="5" spans="1:18" ht="15.95" customHeight="1" x14ac:dyDescent="0.2">
      <c r="A5" s="67" t="s">
        <v>321</v>
      </c>
      <c r="B5" s="89"/>
      <c r="C5" s="89"/>
      <c r="D5" s="89"/>
      <c r="F5" s="89"/>
      <c r="G5" s="89"/>
      <c r="Q5" s="89"/>
      <c r="R5" s="89"/>
    </row>
    <row r="6" spans="1:18" ht="15.95" customHeight="1" x14ac:dyDescent="0.2">
      <c r="A6" s="90"/>
      <c r="B6" s="89"/>
      <c r="C6" s="89"/>
      <c r="D6" s="89"/>
      <c r="E6" s="89"/>
      <c r="F6" s="89"/>
      <c r="G6" s="89"/>
      <c r="H6" s="89"/>
      <c r="I6" s="89"/>
      <c r="J6" s="89"/>
      <c r="K6" s="89"/>
      <c r="L6" s="89"/>
      <c r="M6" s="89"/>
      <c r="N6" s="89"/>
      <c r="O6" s="89"/>
      <c r="P6" s="89"/>
      <c r="Q6" s="89"/>
      <c r="R6" s="89"/>
    </row>
    <row r="7" spans="1:18" x14ac:dyDescent="0.2">
      <c r="A7" s="90"/>
      <c r="B7" s="98" t="s">
        <v>0</v>
      </c>
      <c r="C7" s="96"/>
      <c r="D7" s="96"/>
      <c r="E7" s="96" t="s">
        <v>368</v>
      </c>
      <c r="F7" s="96"/>
      <c r="G7" s="96"/>
      <c r="H7" s="96"/>
      <c r="I7" s="96"/>
      <c r="J7" s="96"/>
      <c r="K7" s="96"/>
      <c r="L7" s="95"/>
      <c r="M7" s="95"/>
      <c r="N7" s="95"/>
      <c r="O7" s="95"/>
      <c r="P7" s="95"/>
      <c r="Q7" s="95"/>
      <c r="R7" s="95"/>
    </row>
    <row r="8" spans="1:18" ht="15.95" customHeight="1" x14ac:dyDescent="0.2">
      <c r="A8" s="92" t="s">
        <v>235</v>
      </c>
      <c r="B8" s="92"/>
      <c r="C8" s="92" t="s">
        <v>322</v>
      </c>
      <c r="D8" s="92" t="s">
        <v>323</v>
      </c>
      <c r="E8" s="92" t="s">
        <v>8</v>
      </c>
      <c r="F8" s="92" t="s">
        <v>9</v>
      </c>
      <c r="G8" s="92" t="s">
        <v>10</v>
      </c>
      <c r="H8" s="92" t="s">
        <v>324</v>
      </c>
      <c r="I8" s="92" t="s">
        <v>13</v>
      </c>
      <c r="J8" s="92" t="s">
        <v>14</v>
      </c>
      <c r="K8" s="92" t="s">
        <v>325</v>
      </c>
      <c r="L8" s="88"/>
      <c r="M8" s="88"/>
      <c r="N8" s="88"/>
      <c r="O8" s="88"/>
      <c r="P8" s="88"/>
      <c r="Q8" s="88"/>
      <c r="R8" s="88"/>
    </row>
    <row r="9" spans="1:18" ht="15.95" customHeight="1" x14ac:dyDescent="0.2">
      <c r="A9" s="62">
        <v>1954</v>
      </c>
      <c r="B9" s="38">
        <v>340.7</v>
      </c>
      <c r="C9" s="24" t="s">
        <v>194</v>
      </c>
      <c r="D9" s="24" t="s">
        <v>194</v>
      </c>
      <c r="E9" s="24">
        <v>219.6</v>
      </c>
      <c r="F9" s="24">
        <v>75.2</v>
      </c>
      <c r="G9" s="24">
        <v>25.9</v>
      </c>
      <c r="H9" s="24">
        <v>20</v>
      </c>
      <c r="I9" s="24" t="s">
        <v>194</v>
      </c>
      <c r="J9" s="24" t="s">
        <v>194</v>
      </c>
      <c r="K9" s="24" t="s">
        <v>194</v>
      </c>
      <c r="L9" s="24"/>
      <c r="M9" s="24"/>
      <c r="N9" s="24"/>
      <c r="O9" s="24"/>
      <c r="P9" s="24"/>
      <c r="Q9" s="24"/>
      <c r="R9" s="24"/>
    </row>
    <row r="10" spans="1:18" ht="15.95" customHeight="1" x14ac:dyDescent="0.2">
      <c r="A10" s="62">
        <v>1955</v>
      </c>
      <c r="B10" s="38">
        <v>552.6</v>
      </c>
      <c r="C10" s="24" t="s">
        <v>194</v>
      </c>
      <c r="D10" s="24" t="s">
        <v>194</v>
      </c>
      <c r="E10" s="24">
        <v>466.2</v>
      </c>
      <c r="F10" s="24">
        <v>48.1</v>
      </c>
      <c r="G10" s="24">
        <v>28.3</v>
      </c>
      <c r="H10" s="24">
        <v>10</v>
      </c>
      <c r="I10" s="24" t="s">
        <v>194</v>
      </c>
      <c r="J10" s="24" t="s">
        <v>194</v>
      </c>
      <c r="K10" s="24" t="s">
        <v>194</v>
      </c>
      <c r="L10" s="24"/>
      <c r="M10" s="24"/>
      <c r="N10" s="24"/>
      <c r="O10" s="24"/>
      <c r="P10" s="24"/>
      <c r="Q10" s="24"/>
      <c r="R10" s="24"/>
    </row>
    <row r="11" spans="1:18" ht="15.95" customHeight="1" x14ac:dyDescent="0.2">
      <c r="A11" s="62">
        <v>1956</v>
      </c>
      <c r="B11" s="38">
        <v>260</v>
      </c>
      <c r="C11" s="24" t="s">
        <v>194</v>
      </c>
      <c r="D11" s="24" t="s">
        <v>194</v>
      </c>
      <c r="E11" s="24">
        <v>230</v>
      </c>
      <c r="F11" s="24" t="s">
        <v>194</v>
      </c>
      <c r="G11" s="24">
        <v>30</v>
      </c>
      <c r="H11" s="24" t="s">
        <v>194</v>
      </c>
      <c r="I11" s="24" t="s">
        <v>346</v>
      </c>
      <c r="J11" s="24" t="s">
        <v>194</v>
      </c>
      <c r="K11" s="24" t="s">
        <v>194</v>
      </c>
      <c r="L11" s="24"/>
      <c r="M11" s="24"/>
      <c r="N11" s="24"/>
      <c r="O11" s="24"/>
      <c r="P11" s="24"/>
      <c r="Q11" s="24"/>
      <c r="R11" s="24"/>
    </row>
    <row r="12" spans="1:18" ht="15.95" customHeight="1" x14ac:dyDescent="0.2">
      <c r="A12" s="62">
        <v>1957</v>
      </c>
      <c r="B12" s="38">
        <v>310.3</v>
      </c>
      <c r="C12" s="24" t="s">
        <v>194</v>
      </c>
      <c r="D12" s="24" t="s">
        <v>194</v>
      </c>
      <c r="E12" s="24">
        <v>281.8</v>
      </c>
      <c r="F12" s="24">
        <v>3.5</v>
      </c>
      <c r="G12" s="24">
        <v>25</v>
      </c>
      <c r="H12" s="24" t="s">
        <v>194</v>
      </c>
      <c r="I12" s="24" t="s">
        <v>346</v>
      </c>
      <c r="J12" s="24" t="s">
        <v>194</v>
      </c>
      <c r="K12" s="24" t="s">
        <v>194</v>
      </c>
      <c r="L12" s="24"/>
      <c r="M12" s="24"/>
      <c r="N12" s="24"/>
      <c r="O12" s="24"/>
      <c r="P12" s="24"/>
      <c r="Q12" s="24"/>
      <c r="R12" s="24"/>
    </row>
    <row r="13" spans="1:18" ht="15.95" customHeight="1" x14ac:dyDescent="0.2">
      <c r="A13" s="62">
        <v>1958</v>
      </c>
      <c r="B13" s="38">
        <v>467.9</v>
      </c>
      <c r="C13" s="24" t="s">
        <v>194</v>
      </c>
      <c r="D13" s="24" t="s">
        <v>194</v>
      </c>
      <c r="E13" s="24">
        <v>367.3</v>
      </c>
      <c r="F13" s="24">
        <v>5.6</v>
      </c>
      <c r="G13" s="24">
        <v>53</v>
      </c>
      <c r="H13" s="24">
        <v>42</v>
      </c>
      <c r="I13" s="24" t="s">
        <v>194</v>
      </c>
      <c r="J13" s="24" t="s">
        <v>194</v>
      </c>
      <c r="K13" s="24" t="s">
        <v>194</v>
      </c>
      <c r="L13" s="24"/>
      <c r="M13" s="24"/>
      <c r="N13" s="24"/>
      <c r="O13" s="24"/>
      <c r="P13" s="24"/>
      <c r="Q13" s="24"/>
      <c r="R13" s="24"/>
    </row>
    <row r="14" spans="1:18" ht="15.95" customHeight="1" x14ac:dyDescent="0.2">
      <c r="A14" s="62">
        <v>1959</v>
      </c>
      <c r="B14" s="38">
        <v>497.8</v>
      </c>
      <c r="C14" s="24" t="s">
        <v>194</v>
      </c>
      <c r="D14" s="24" t="s">
        <v>194</v>
      </c>
      <c r="E14" s="24">
        <v>425.3</v>
      </c>
      <c r="F14" s="24">
        <v>7.5</v>
      </c>
      <c r="G14" s="24">
        <v>5</v>
      </c>
      <c r="H14" s="24">
        <v>55</v>
      </c>
      <c r="I14" s="24">
        <v>5</v>
      </c>
      <c r="J14" s="24" t="s">
        <v>194</v>
      </c>
      <c r="K14" s="24" t="s">
        <v>194</v>
      </c>
      <c r="L14" s="24"/>
      <c r="M14" s="24"/>
      <c r="N14" s="24"/>
      <c r="O14" s="24"/>
      <c r="P14" s="24"/>
      <c r="Q14" s="24"/>
      <c r="R14" s="24"/>
    </row>
    <row r="15" spans="1:18" ht="15.95" customHeight="1" x14ac:dyDescent="0.2">
      <c r="A15" s="62">
        <v>1960</v>
      </c>
      <c r="B15" s="38">
        <v>572</v>
      </c>
      <c r="C15" s="24" t="s">
        <v>194</v>
      </c>
      <c r="D15" s="24" t="s">
        <v>194</v>
      </c>
      <c r="E15" s="24">
        <v>466.5</v>
      </c>
      <c r="F15" s="24">
        <v>30</v>
      </c>
      <c r="G15" s="24">
        <v>46.4</v>
      </c>
      <c r="H15" s="24">
        <v>25.9</v>
      </c>
      <c r="I15" s="24">
        <v>3.2</v>
      </c>
      <c r="J15" s="24" t="s">
        <v>194</v>
      </c>
      <c r="K15" s="24" t="s">
        <v>194</v>
      </c>
      <c r="L15" s="24"/>
      <c r="M15" s="24"/>
      <c r="N15" s="24"/>
      <c r="O15" s="24"/>
      <c r="P15" s="24"/>
      <c r="Q15" s="24"/>
      <c r="R15" s="24"/>
    </row>
    <row r="16" spans="1:18" ht="15.95" customHeight="1" x14ac:dyDescent="0.2">
      <c r="A16" s="62">
        <v>1961</v>
      </c>
      <c r="B16" s="38">
        <v>793</v>
      </c>
      <c r="C16" s="24" t="s">
        <v>194</v>
      </c>
      <c r="D16" s="24" t="s">
        <v>194</v>
      </c>
      <c r="E16" s="24">
        <v>590</v>
      </c>
      <c r="F16" s="24">
        <v>75</v>
      </c>
      <c r="G16" s="24">
        <v>88</v>
      </c>
      <c r="H16" s="24">
        <v>40</v>
      </c>
      <c r="I16" s="24" t="s">
        <v>194</v>
      </c>
      <c r="J16" s="24" t="s">
        <v>194</v>
      </c>
      <c r="K16" s="24" t="s">
        <v>194</v>
      </c>
      <c r="L16" s="24"/>
      <c r="M16" s="24"/>
      <c r="N16" s="24"/>
      <c r="O16" s="24"/>
      <c r="P16" s="24"/>
      <c r="Q16" s="24"/>
      <c r="R16" s="24"/>
    </row>
    <row r="17" spans="1:18" ht="15.95" customHeight="1" x14ac:dyDescent="0.2">
      <c r="A17" s="62">
        <v>1962</v>
      </c>
      <c r="B17" s="38">
        <v>574.79999999999995</v>
      </c>
      <c r="C17" s="24" t="s">
        <v>194</v>
      </c>
      <c r="D17" s="24" t="s">
        <v>194</v>
      </c>
      <c r="E17" s="24">
        <v>449.6</v>
      </c>
      <c r="F17" s="24">
        <v>21</v>
      </c>
      <c r="G17" s="24">
        <v>20</v>
      </c>
      <c r="H17" s="24">
        <v>80.5</v>
      </c>
      <c r="I17" s="24">
        <v>3.7</v>
      </c>
      <c r="J17" s="24" t="s">
        <v>194</v>
      </c>
      <c r="K17" s="24" t="s">
        <v>194</v>
      </c>
      <c r="L17" s="24"/>
      <c r="M17" s="24"/>
      <c r="N17" s="24"/>
      <c r="O17" s="24"/>
      <c r="P17" s="24"/>
      <c r="Q17" s="24"/>
      <c r="R17" s="24"/>
    </row>
    <row r="18" spans="1:18" ht="15.95" customHeight="1" x14ac:dyDescent="0.2">
      <c r="A18" s="62">
        <v>1963</v>
      </c>
      <c r="B18" s="38">
        <v>381.9</v>
      </c>
      <c r="C18" s="24" t="s">
        <v>194</v>
      </c>
      <c r="D18" s="24" t="s">
        <v>194</v>
      </c>
      <c r="E18" s="24">
        <v>262.7</v>
      </c>
      <c r="F18" s="24">
        <v>70</v>
      </c>
      <c r="G18" s="24">
        <v>16.3</v>
      </c>
      <c r="H18" s="24">
        <v>31.9</v>
      </c>
      <c r="I18" s="24">
        <v>1</v>
      </c>
      <c r="J18" s="24" t="s">
        <v>194</v>
      </c>
      <c r="K18" s="24" t="s">
        <v>194</v>
      </c>
      <c r="L18" s="24"/>
      <c r="M18" s="24"/>
      <c r="N18" s="24"/>
      <c r="O18" s="24"/>
      <c r="P18" s="24"/>
      <c r="Q18" s="24"/>
      <c r="R18" s="24"/>
    </row>
    <row r="19" spans="1:18" ht="15.95" customHeight="1" x14ac:dyDescent="0.2">
      <c r="A19" s="62">
        <v>1964</v>
      </c>
      <c r="B19" s="38">
        <v>757.6</v>
      </c>
      <c r="C19" s="24" t="s">
        <v>194</v>
      </c>
      <c r="D19" s="24" t="s">
        <v>194</v>
      </c>
      <c r="E19" s="24">
        <v>515</v>
      </c>
      <c r="F19" s="24">
        <v>74</v>
      </c>
      <c r="G19" s="24">
        <v>100</v>
      </c>
      <c r="H19" s="24">
        <v>63</v>
      </c>
      <c r="I19" s="24">
        <v>5.6</v>
      </c>
      <c r="J19" s="24" t="s">
        <v>194</v>
      </c>
      <c r="K19" s="24" t="s">
        <v>194</v>
      </c>
      <c r="L19" s="24"/>
      <c r="M19" s="24"/>
      <c r="N19" s="24"/>
      <c r="O19" s="24"/>
      <c r="P19" s="24"/>
      <c r="Q19" s="24"/>
      <c r="R19" s="24"/>
    </row>
    <row r="20" spans="1:18" ht="15.95" customHeight="1" x14ac:dyDescent="0.2">
      <c r="A20" s="62">
        <v>1965</v>
      </c>
      <c r="B20" s="38">
        <v>623.5</v>
      </c>
      <c r="C20" s="24">
        <v>617.29999999999995</v>
      </c>
      <c r="D20" s="24">
        <v>6.2</v>
      </c>
      <c r="E20" s="24">
        <v>423.1</v>
      </c>
      <c r="F20" s="24">
        <v>74.900000000000006</v>
      </c>
      <c r="G20" s="24">
        <v>92.8</v>
      </c>
      <c r="H20" s="24">
        <v>31</v>
      </c>
      <c r="I20" s="24">
        <v>1.7</v>
      </c>
      <c r="J20" s="24" t="s">
        <v>194</v>
      </c>
      <c r="K20" s="24" t="s">
        <v>194</v>
      </c>
      <c r="L20" s="24"/>
      <c r="M20" s="24"/>
      <c r="N20" s="24"/>
      <c r="O20" s="24"/>
      <c r="P20" s="24"/>
      <c r="Q20" s="24"/>
      <c r="R20" s="24"/>
    </row>
    <row r="21" spans="1:18" ht="15.95" customHeight="1" x14ac:dyDescent="0.2">
      <c r="A21" s="62">
        <v>1966</v>
      </c>
      <c r="B21" s="38">
        <v>435.1</v>
      </c>
      <c r="C21" s="24">
        <v>430.5</v>
      </c>
      <c r="D21" s="24">
        <v>4.5999999999999996</v>
      </c>
      <c r="E21" s="24">
        <v>284</v>
      </c>
      <c r="F21" s="24">
        <v>80</v>
      </c>
      <c r="G21" s="24">
        <v>34.1</v>
      </c>
      <c r="H21" s="24">
        <v>39.9</v>
      </c>
      <c r="I21" s="24">
        <v>2.1</v>
      </c>
      <c r="J21" s="24" t="s">
        <v>194</v>
      </c>
      <c r="K21" s="24" t="s">
        <v>194</v>
      </c>
      <c r="L21" s="24"/>
      <c r="M21" s="24"/>
      <c r="N21" s="24"/>
      <c r="O21" s="24"/>
      <c r="P21" s="24"/>
      <c r="Q21" s="24"/>
      <c r="R21" s="24"/>
    </row>
    <row r="22" spans="1:18" ht="15.95" customHeight="1" x14ac:dyDescent="0.2">
      <c r="A22" s="62">
        <v>1967</v>
      </c>
      <c r="B22" s="38">
        <v>292.60000000000002</v>
      </c>
      <c r="C22" s="24">
        <v>285.10000000000002</v>
      </c>
      <c r="D22" s="24">
        <v>7.5</v>
      </c>
      <c r="E22" s="24">
        <v>190.1</v>
      </c>
      <c r="F22" s="24">
        <v>48</v>
      </c>
      <c r="G22" s="24">
        <v>30.9</v>
      </c>
      <c r="H22" s="24">
        <v>20.7</v>
      </c>
      <c r="I22" s="24">
        <v>1.4</v>
      </c>
      <c r="J22" s="24">
        <v>1.5</v>
      </c>
      <c r="K22" s="24" t="s">
        <v>194</v>
      </c>
      <c r="L22" s="24"/>
      <c r="M22" s="24"/>
      <c r="N22" s="24"/>
      <c r="O22" s="24"/>
      <c r="P22" s="24"/>
      <c r="Q22" s="24"/>
      <c r="R22" s="24"/>
    </row>
    <row r="23" spans="1:18" ht="15.95" customHeight="1" x14ac:dyDescent="0.2">
      <c r="A23" s="62">
        <v>1968</v>
      </c>
      <c r="B23" s="38">
        <v>735.6</v>
      </c>
      <c r="C23" s="24">
        <v>723.6</v>
      </c>
      <c r="D23" s="24">
        <v>12</v>
      </c>
      <c r="E23" s="24">
        <v>500</v>
      </c>
      <c r="F23" s="24">
        <v>121.7</v>
      </c>
      <c r="G23" s="24">
        <v>49.2</v>
      </c>
      <c r="H23" s="24">
        <v>54.2</v>
      </c>
      <c r="I23" s="24">
        <v>3.4</v>
      </c>
      <c r="J23" s="24">
        <v>7.1</v>
      </c>
      <c r="K23" s="24" t="s">
        <v>194</v>
      </c>
      <c r="L23" s="24"/>
      <c r="M23" s="24"/>
      <c r="N23" s="24"/>
      <c r="O23" s="24"/>
      <c r="P23" s="24"/>
      <c r="Q23" s="24"/>
      <c r="R23" s="24"/>
    </row>
    <row r="24" spans="1:18" ht="15.95" customHeight="1" x14ac:dyDescent="0.2">
      <c r="A24" s="62">
        <v>1969</v>
      </c>
      <c r="B24" s="38">
        <v>551.9</v>
      </c>
      <c r="C24" s="24">
        <v>542.9</v>
      </c>
      <c r="D24" s="24">
        <v>9</v>
      </c>
      <c r="E24" s="24">
        <v>381.9</v>
      </c>
      <c r="F24" s="24">
        <v>67</v>
      </c>
      <c r="G24" s="24">
        <v>50.4</v>
      </c>
      <c r="H24" s="24">
        <v>35.6</v>
      </c>
      <c r="I24" s="24">
        <v>2.5</v>
      </c>
      <c r="J24" s="24">
        <v>14.5</v>
      </c>
      <c r="K24" s="24" t="s">
        <v>194</v>
      </c>
      <c r="L24" s="24"/>
      <c r="M24" s="24"/>
      <c r="N24" s="24"/>
      <c r="O24" s="24"/>
      <c r="P24" s="24"/>
      <c r="Q24" s="24"/>
      <c r="R24" s="24"/>
    </row>
    <row r="25" spans="1:18" ht="15.95" customHeight="1" x14ac:dyDescent="0.2">
      <c r="A25" s="62">
        <v>1970</v>
      </c>
      <c r="B25" s="38">
        <v>715.5</v>
      </c>
      <c r="C25" s="24">
        <v>696</v>
      </c>
      <c r="D25" s="24">
        <v>19.5</v>
      </c>
      <c r="E25" s="24">
        <v>468.6</v>
      </c>
      <c r="F25" s="24">
        <v>92.4</v>
      </c>
      <c r="G25" s="24">
        <v>88.3</v>
      </c>
      <c r="H25" s="24">
        <v>49.5</v>
      </c>
      <c r="I25" s="24">
        <v>3.1</v>
      </c>
      <c r="J25" s="24">
        <v>13.5</v>
      </c>
      <c r="K25" s="24" t="s">
        <v>194</v>
      </c>
      <c r="L25" s="24"/>
      <c r="M25" s="24"/>
      <c r="N25" s="24"/>
      <c r="O25" s="24"/>
      <c r="P25" s="24"/>
      <c r="Q25" s="24"/>
      <c r="R25" s="24"/>
    </row>
    <row r="26" spans="1:18" ht="15.95" customHeight="1" x14ac:dyDescent="0.2">
      <c r="A26" s="62">
        <v>1971</v>
      </c>
      <c r="B26" s="38">
        <v>420.2</v>
      </c>
      <c r="C26" s="24">
        <v>401.7</v>
      </c>
      <c r="D26" s="24">
        <v>18.5</v>
      </c>
      <c r="E26" s="24">
        <v>260.8</v>
      </c>
      <c r="F26" s="24">
        <v>75.3</v>
      </c>
      <c r="G26" s="24">
        <v>27.6</v>
      </c>
      <c r="H26" s="24">
        <v>27.4</v>
      </c>
      <c r="I26" s="24">
        <v>1.9</v>
      </c>
      <c r="J26" s="24">
        <v>8.6999999999999993</v>
      </c>
      <c r="K26" s="24" t="s">
        <v>194</v>
      </c>
      <c r="L26" s="24"/>
      <c r="M26" s="24"/>
      <c r="N26" s="24"/>
      <c r="O26" s="24"/>
      <c r="P26" s="24"/>
      <c r="Q26" s="24"/>
      <c r="R26" s="24"/>
    </row>
    <row r="27" spans="1:18" ht="15.95" customHeight="1" x14ac:dyDescent="0.2">
      <c r="A27" s="62">
        <v>1972</v>
      </c>
      <c r="B27" s="38">
        <v>380</v>
      </c>
      <c r="C27" s="24">
        <v>364.2</v>
      </c>
      <c r="D27" s="24">
        <v>15.8</v>
      </c>
      <c r="E27" s="24">
        <v>297.7</v>
      </c>
      <c r="F27" s="24">
        <v>45.6</v>
      </c>
      <c r="G27" s="24">
        <v>21.9</v>
      </c>
      <c r="H27" s="24">
        <v>14</v>
      </c>
      <c r="I27" s="24">
        <v>0.8</v>
      </c>
      <c r="J27" s="24" t="s">
        <v>194</v>
      </c>
      <c r="K27" s="24" t="s">
        <v>194</v>
      </c>
      <c r="L27" s="24"/>
      <c r="M27" s="24"/>
      <c r="N27" s="24"/>
      <c r="O27" s="24"/>
      <c r="P27" s="24"/>
      <c r="Q27" s="24"/>
      <c r="R27" s="24"/>
    </row>
    <row r="28" spans="1:18" ht="15.95" customHeight="1" x14ac:dyDescent="0.2">
      <c r="A28" s="62">
        <v>1973</v>
      </c>
      <c r="B28" s="38">
        <v>683.3</v>
      </c>
      <c r="C28" s="24">
        <v>654.29999999999995</v>
      </c>
      <c r="D28" s="24">
        <v>29</v>
      </c>
      <c r="E28" s="24">
        <v>517.79999999999995</v>
      </c>
      <c r="F28" s="24">
        <v>88</v>
      </c>
      <c r="G28" s="24">
        <v>33.6</v>
      </c>
      <c r="H28" s="24">
        <v>25.7</v>
      </c>
      <c r="I28" s="24">
        <v>2.1</v>
      </c>
      <c r="J28" s="24">
        <v>10.3</v>
      </c>
      <c r="K28" s="24">
        <v>5.8</v>
      </c>
      <c r="L28" s="24"/>
      <c r="M28" s="24"/>
      <c r="N28" s="24"/>
      <c r="O28" s="24"/>
      <c r="P28" s="24"/>
      <c r="Q28" s="24"/>
      <c r="R28" s="24"/>
    </row>
    <row r="29" spans="1:18" ht="15.95" customHeight="1" x14ac:dyDescent="0.2">
      <c r="A29" s="62">
        <v>1974</v>
      </c>
      <c r="B29" s="38">
        <v>408</v>
      </c>
      <c r="C29" s="24">
        <v>397.7</v>
      </c>
      <c r="D29" s="24">
        <v>10.3</v>
      </c>
      <c r="E29" s="24">
        <v>265.8</v>
      </c>
      <c r="F29" s="24">
        <v>56.8</v>
      </c>
      <c r="G29" s="24">
        <v>48</v>
      </c>
      <c r="H29" s="24">
        <v>25</v>
      </c>
      <c r="I29" s="24">
        <v>2</v>
      </c>
      <c r="J29" s="24">
        <v>10.4</v>
      </c>
      <c r="K29" s="24" t="s">
        <v>194</v>
      </c>
      <c r="L29" s="24"/>
      <c r="M29" s="24"/>
      <c r="N29" s="24"/>
      <c r="O29" s="24"/>
      <c r="P29" s="24"/>
      <c r="Q29" s="24"/>
      <c r="R29" s="24"/>
    </row>
    <row r="30" spans="1:18" ht="15.95" customHeight="1" x14ac:dyDescent="0.2">
      <c r="A30" s="62">
        <v>1975</v>
      </c>
      <c r="B30" s="38">
        <v>572</v>
      </c>
      <c r="C30" s="24">
        <v>532.1</v>
      </c>
      <c r="D30" s="24">
        <v>39.9</v>
      </c>
      <c r="E30" s="24">
        <v>366.3</v>
      </c>
      <c r="F30" s="24">
        <v>60</v>
      </c>
      <c r="G30" s="24">
        <v>61.6</v>
      </c>
      <c r="H30" s="24">
        <v>58.5</v>
      </c>
      <c r="I30" s="24">
        <v>2.7</v>
      </c>
      <c r="J30" s="24">
        <v>13.1</v>
      </c>
      <c r="K30" s="24">
        <v>9.8000000000000007</v>
      </c>
      <c r="L30" s="24"/>
      <c r="M30" s="24"/>
      <c r="N30" s="24"/>
      <c r="O30" s="24"/>
      <c r="P30" s="24"/>
      <c r="Q30" s="24"/>
      <c r="R30" s="24"/>
    </row>
    <row r="31" spans="1:18" ht="15.95" customHeight="1" x14ac:dyDescent="0.2">
      <c r="A31" s="62">
        <v>1976</v>
      </c>
      <c r="B31" s="38">
        <v>618</v>
      </c>
      <c r="C31" s="24">
        <v>559.29999999999995</v>
      </c>
      <c r="D31" s="24">
        <v>58.7</v>
      </c>
      <c r="E31" s="24">
        <v>355.1</v>
      </c>
      <c r="F31" s="24">
        <v>101.3</v>
      </c>
      <c r="G31" s="24">
        <v>73.7</v>
      </c>
      <c r="H31" s="24">
        <v>58.9</v>
      </c>
      <c r="I31" s="24">
        <v>2.5</v>
      </c>
      <c r="J31" s="24">
        <v>7.7</v>
      </c>
      <c r="K31" s="24">
        <v>18.8</v>
      </c>
      <c r="L31" s="24"/>
      <c r="M31" s="24"/>
      <c r="N31" s="24"/>
      <c r="O31" s="24"/>
      <c r="P31" s="24"/>
      <c r="Q31" s="24"/>
      <c r="R31" s="24"/>
    </row>
    <row r="32" spans="1:18" ht="15.95" customHeight="1" x14ac:dyDescent="0.2">
      <c r="A32" s="62">
        <v>1977</v>
      </c>
      <c r="B32" s="38">
        <v>537.4</v>
      </c>
      <c r="C32" s="24">
        <v>477.9</v>
      </c>
      <c r="D32" s="24">
        <v>59.5</v>
      </c>
      <c r="E32" s="24">
        <v>349.6</v>
      </c>
      <c r="F32" s="24">
        <v>47</v>
      </c>
      <c r="G32" s="24">
        <v>57.3</v>
      </c>
      <c r="H32" s="24">
        <v>51.3</v>
      </c>
      <c r="I32" s="24">
        <v>2.1</v>
      </c>
      <c r="J32" s="24">
        <v>9.5</v>
      </c>
      <c r="K32" s="24">
        <v>20.6</v>
      </c>
      <c r="L32" s="24"/>
      <c r="M32" s="24"/>
      <c r="N32" s="24"/>
      <c r="O32" s="24"/>
      <c r="P32" s="24"/>
      <c r="Q32" s="24"/>
      <c r="R32" s="24"/>
    </row>
    <row r="33" spans="1:18" ht="15.95" customHeight="1" x14ac:dyDescent="0.2">
      <c r="A33" s="62">
        <v>1978</v>
      </c>
      <c r="B33" s="38">
        <v>363.8</v>
      </c>
      <c r="C33" s="24">
        <v>332.1</v>
      </c>
      <c r="D33" s="24">
        <v>31.7</v>
      </c>
      <c r="E33" s="24">
        <v>252.8</v>
      </c>
      <c r="F33" s="24">
        <v>41.3</v>
      </c>
      <c r="G33" s="24">
        <v>27.9</v>
      </c>
      <c r="H33" s="24">
        <v>32.9</v>
      </c>
      <c r="I33" s="24">
        <v>0</v>
      </c>
      <c r="J33" s="24">
        <v>3.3</v>
      </c>
      <c r="K33" s="24">
        <v>5.6</v>
      </c>
      <c r="L33" s="24"/>
      <c r="M33" s="24"/>
      <c r="N33" s="24"/>
      <c r="O33" s="24"/>
      <c r="P33" s="24"/>
      <c r="Q33" s="24"/>
      <c r="R33" s="24"/>
    </row>
    <row r="34" spans="1:18" ht="15.95" customHeight="1" x14ac:dyDescent="0.2">
      <c r="A34" s="62">
        <v>1979</v>
      </c>
      <c r="B34" s="38">
        <v>538.20000000000005</v>
      </c>
      <c r="C34" s="24">
        <v>474.7</v>
      </c>
      <c r="D34" s="24">
        <v>63.5</v>
      </c>
      <c r="E34" s="24">
        <v>357</v>
      </c>
      <c r="F34" s="24">
        <v>54.3</v>
      </c>
      <c r="G34" s="24">
        <v>47.2</v>
      </c>
      <c r="H34" s="24">
        <v>36</v>
      </c>
      <c r="I34" s="24">
        <v>2.2000000000000002</v>
      </c>
      <c r="J34" s="24">
        <v>7</v>
      </c>
      <c r="K34" s="24">
        <v>34.5</v>
      </c>
      <c r="L34" s="24"/>
      <c r="M34" s="24"/>
      <c r="N34" s="24"/>
      <c r="O34" s="24"/>
      <c r="P34" s="24"/>
      <c r="Q34" s="24"/>
      <c r="R34" s="24"/>
    </row>
    <row r="35" spans="1:18" ht="15.95" customHeight="1" x14ac:dyDescent="0.2">
      <c r="A35" s="62">
        <v>1980</v>
      </c>
      <c r="B35" s="38">
        <v>454.5</v>
      </c>
      <c r="C35" s="24">
        <v>416.8</v>
      </c>
      <c r="D35" s="24">
        <v>37.700000000000003</v>
      </c>
      <c r="E35" s="24">
        <v>326.3</v>
      </c>
      <c r="F35" s="24">
        <v>44.9</v>
      </c>
      <c r="G35" s="24">
        <v>33.700000000000003</v>
      </c>
      <c r="H35" s="24">
        <v>27.9</v>
      </c>
      <c r="I35" s="24">
        <v>2.2999999999999998</v>
      </c>
      <c r="J35" s="24">
        <v>1.5</v>
      </c>
      <c r="K35" s="24">
        <v>17.899999999999999</v>
      </c>
      <c r="L35" s="24"/>
      <c r="M35" s="24"/>
      <c r="N35" s="24"/>
      <c r="O35" s="24"/>
      <c r="P35" s="24"/>
      <c r="Q35" s="24"/>
      <c r="R35" s="24"/>
    </row>
    <row r="36" spans="1:18" ht="15.95" customHeight="1" x14ac:dyDescent="0.2">
      <c r="A36" s="62">
        <v>1981</v>
      </c>
      <c r="B36" s="38">
        <v>273.7</v>
      </c>
      <c r="C36" s="24">
        <v>269.2</v>
      </c>
      <c r="D36" s="24">
        <v>4.5</v>
      </c>
      <c r="E36" s="24">
        <v>195.3</v>
      </c>
      <c r="F36" s="24">
        <v>36.200000000000003</v>
      </c>
      <c r="G36" s="24">
        <v>11</v>
      </c>
      <c r="H36" s="24">
        <v>20.6</v>
      </c>
      <c r="I36" s="24">
        <v>1</v>
      </c>
      <c r="J36" s="24">
        <v>0</v>
      </c>
      <c r="K36" s="24">
        <v>9.6</v>
      </c>
      <c r="L36" s="24"/>
      <c r="M36" s="24"/>
      <c r="N36" s="24"/>
      <c r="O36" s="24"/>
      <c r="P36" s="24"/>
      <c r="Q36" s="24"/>
      <c r="R36" s="24"/>
    </row>
    <row r="37" spans="1:18" ht="15.95" customHeight="1" x14ac:dyDescent="0.2">
      <c r="A37" s="62">
        <v>1982</v>
      </c>
      <c r="B37" s="38">
        <v>791.9</v>
      </c>
      <c r="C37" s="24">
        <v>677.3</v>
      </c>
      <c r="D37" s="24">
        <v>114.6</v>
      </c>
      <c r="E37" s="24">
        <v>418.6</v>
      </c>
      <c r="F37" s="24">
        <v>56.5</v>
      </c>
      <c r="G37" s="24">
        <v>100.6</v>
      </c>
      <c r="H37" s="24">
        <v>121.1</v>
      </c>
      <c r="I37" s="24">
        <v>6.4</v>
      </c>
      <c r="J37" s="24">
        <v>0</v>
      </c>
      <c r="K37" s="24">
        <v>88.8</v>
      </c>
      <c r="L37" s="24"/>
      <c r="M37" s="24"/>
      <c r="N37" s="24"/>
      <c r="O37" s="24"/>
      <c r="P37" s="24"/>
      <c r="Q37" s="24"/>
      <c r="R37" s="24"/>
    </row>
    <row r="38" spans="1:18" ht="15.95" customHeight="1" x14ac:dyDescent="0.2">
      <c r="A38" s="62">
        <v>1983</v>
      </c>
      <c r="B38" s="38">
        <v>801.2</v>
      </c>
      <c r="C38" s="24">
        <v>664.7</v>
      </c>
      <c r="D38" s="24">
        <v>136.5</v>
      </c>
      <c r="E38" s="24">
        <v>414.8</v>
      </c>
      <c r="F38" s="24">
        <v>65.900000000000006</v>
      </c>
      <c r="G38" s="24">
        <v>55.6</v>
      </c>
      <c r="H38" s="24">
        <v>153.69999999999999</v>
      </c>
      <c r="I38" s="24">
        <v>14.9</v>
      </c>
      <c r="J38" s="24">
        <v>0</v>
      </c>
      <c r="K38" s="24">
        <v>96.3</v>
      </c>
      <c r="L38" s="24"/>
      <c r="M38" s="24"/>
      <c r="N38" s="24"/>
      <c r="O38" s="24"/>
      <c r="P38" s="24"/>
      <c r="Q38" s="24"/>
      <c r="R38" s="24"/>
    </row>
    <row r="39" spans="1:18" ht="15.95" customHeight="1" x14ac:dyDescent="0.2">
      <c r="A39" s="62">
        <v>1984</v>
      </c>
      <c r="B39" s="38">
        <v>485.4</v>
      </c>
      <c r="C39" s="24">
        <v>383.2</v>
      </c>
      <c r="D39" s="24">
        <v>102.2</v>
      </c>
      <c r="E39" s="24">
        <v>275.5</v>
      </c>
      <c r="F39" s="24">
        <v>58.1</v>
      </c>
      <c r="G39" s="24">
        <v>40.1</v>
      </c>
      <c r="H39" s="24">
        <v>48.9</v>
      </c>
      <c r="I39" s="24">
        <v>10.6</v>
      </c>
      <c r="J39" s="24">
        <v>0</v>
      </c>
      <c r="K39" s="24">
        <v>52.2</v>
      </c>
      <c r="L39" s="24"/>
      <c r="M39" s="24"/>
      <c r="N39" s="24"/>
      <c r="O39" s="24"/>
      <c r="P39" s="24"/>
      <c r="Q39" s="24"/>
      <c r="R39" s="24"/>
    </row>
    <row r="40" spans="1:18" ht="15.95" customHeight="1" x14ac:dyDescent="0.2">
      <c r="A40" s="62">
        <v>1985</v>
      </c>
      <c r="B40" s="38">
        <v>327.2</v>
      </c>
      <c r="C40" s="24">
        <v>298.5</v>
      </c>
      <c r="D40" s="24">
        <v>28.7</v>
      </c>
      <c r="E40" s="24">
        <v>230.6</v>
      </c>
      <c r="F40" s="24">
        <v>31.3</v>
      </c>
      <c r="G40" s="24">
        <v>25</v>
      </c>
      <c r="H40" s="24">
        <v>29.1</v>
      </c>
      <c r="I40" s="24">
        <v>11.2</v>
      </c>
      <c r="J40" s="24">
        <v>0</v>
      </c>
      <c r="K40" s="24">
        <v>0</v>
      </c>
      <c r="L40" s="24"/>
      <c r="M40" s="24"/>
      <c r="N40" s="24"/>
      <c r="O40" s="24"/>
      <c r="P40" s="24"/>
      <c r="Q40" s="24"/>
      <c r="R40" s="24"/>
    </row>
    <row r="41" spans="1:18" ht="15.95" customHeight="1" x14ac:dyDescent="0.2">
      <c r="A41" s="62">
        <v>1986</v>
      </c>
      <c r="B41" s="38">
        <v>1002.4</v>
      </c>
      <c r="C41" s="24">
        <v>822.4</v>
      </c>
      <c r="D41" s="24">
        <v>180</v>
      </c>
      <c r="E41" s="24">
        <v>666</v>
      </c>
      <c r="F41" s="24">
        <v>98.7</v>
      </c>
      <c r="G41" s="24">
        <v>86.3</v>
      </c>
      <c r="H41" s="24">
        <v>61.5</v>
      </c>
      <c r="I41" s="24">
        <v>48.2</v>
      </c>
      <c r="J41" s="24">
        <v>9.8000000000000007</v>
      </c>
      <c r="K41" s="24">
        <v>31.9</v>
      </c>
      <c r="L41" s="24"/>
      <c r="M41" s="24"/>
      <c r="N41" s="24"/>
      <c r="O41" s="24"/>
      <c r="P41" s="24"/>
      <c r="Q41" s="24"/>
      <c r="R41" s="24"/>
    </row>
    <row r="42" spans="1:18" ht="15.95" customHeight="1" x14ac:dyDescent="0.2">
      <c r="A42" s="62">
        <v>1987</v>
      </c>
      <c r="B42" s="38">
        <v>539.70000000000005</v>
      </c>
      <c r="C42" s="24">
        <v>462.7</v>
      </c>
      <c r="D42" s="24">
        <v>77</v>
      </c>
      <c r="E42" s="24">
        <v>326.89999999999998</v>
      </c>
      <c r="F42" s="24">
        <v>84</v>
      </c>
      <c r="G42" s="24">
        <v>36.1</v>
      </c>
      <c r="H42" s="24">
        <v>49</v>
      </c>
      <c r="I42" s="24">
        <v>19.3</v>
      </c>
      <c r="J42" s="24">
        <v>11.2</v>
      </c>
      <c r="K42" s="24">
        <v>13.2</v>
      </c>
      <c r="L42" s="24"/>
      <c r="M42" s="24"/>
      <c r="N42" s="24"/>
      <c r="O42" s="24"/>
      <c r="P42" s="24"/>
      <c r="Q42" s="24"/>
      <c r="R42" s="24"/>
    </row>
    <row r="43" spans="1:18" ht="15.95" customHeight="1" x14ac:dyDescent="0.2">
      <c r="A43" s="62">
        <v>1988</v>
      </c>
      <c r="B43" s="38">
        <v>559.9</v>
      </c>
      <c r="C43" s="24">
        <v>435.2</v>
      </c>
      <c r="D43" s="24">
        <v>124.7</v>
      </c>
      <c r="E43" s="24">
        <v>318.8</v>
      </c>
      <c r="F43" s="24">
        <v>57.6</v>
      </c>
      <c r="G43" s="24">
        <v>34.6</v>
      </c>
      <c r="H43" s="24">
        <v>77.599999999999994</v>
      </c>
      <c r="I43" s="24">
        <v>42.9</v>
      </c>
      <c r="J43" s="24">
        <v>4.9000000000000004</v>
      </c>
      <c r="K43" s="24">
        <v>23.5</v>
      </c>
      <c r="L43" s="24"/>
      <c r="M43" s="24"/>
      <c r="N43" s="24"/>
      <c r="O43" s="24"/>
      <c r="P43" s="24"/>
      <c r="Q43" s="24"/>
      <c r="R43" s="24"/>
    </row>
    <row r="44" spans="1:18" ht="15.95" customHeight="1" x14ac:dyDescent="0.2">
      <c r="A44" s="62">
        <v>1989</v>
      </c>
      <c r="B44" s="38">
        <v>751.9</v>
      </c>
      <c r="C44" s="24">
        <v>577.9</v>
      </c>
      <c r="D44" s="24">
        <v>174</v>
      </c>
      <c r="E44" s="24">
        <v>433.7</v>
      </c>
      <c r="F44" s="24">
        <v>67.8</v>
      </c>
      <c r="G44" s="24">
        <v>34</v>
      </c>
      <c r="H44" s="24">
        <v>89.1</v>
      </c>
      <c r="I44" s="24">
        <v>56.3</v>
      </c>
      <c r="J44" s="24">
        <v>12.9</v>
      </c>
      <c r="K44" s="24">
        <v>58.2</v>
      </c>
      <c r="L44" s="24"/>
      <c r="M44" s="24"/>
      <c r="N44" s="24"/>
      <c r="O44" s="24"/>
      <c r="P44" s="24"/>
      <c r="Q44" s="24"/>
      <c r="R44" s="24"/>
    </row>
    <row r="45" spans="1:18" ht="15.95" customHeight="1" x14ac:dyDescent="0.2">
      <c r="A45" s="62">
        <v>1990</v>
      </c>
      <c r="B45" s="38">
        <v>720.4</v>
      </c>
      <c r="C45" s="24">
        <v>559.70000000000005</v>
      </c>
      <c r="D45" s="24">
        <v>160.69999999999999</v>
      </c>
      <c r="E45" s="24">
        <v>412.1</v>
      </c>
      <c r="F45" s="24">
        <v>71.5</v>
      </c>
      <c r="G45" s="24">
        <v>28.3</v>
      </c>
      <c r="H45" s="24">
        <v>74.099999999999994</v>
      </c>
      <c r="I45" s="24">
        <v>52.4</v>
      </c>
      <c r="J45" s="24">
        <v>14.6</v>
      </c>
      <c r="K45" s="24">
        <v>67.400000000000006</v>
      </c>
      <c r="L45" s="24"/>
      <c r="M45" s="24"/>
      <c r="N45" s="24"/>
      <c r="O45" s="24"/>
      <c r="P45" s="24"/>
      <c r="Q45" s="24"/>
      <c r="R45" s="24"/>
    </row>
    <row r="46" spans="1:18" ht="15.95" customHeight="1" x14ac:dyDescent="0.2">
      <c r="A46" s="62">
        <v>1991</v>
      </c>
      <c r="B46" s="38">
        <v>789.8</v>
      </c>
      <c r="C46" s="24">
        <v>641.29999999999995</v>
      </c>
      <c r="D46" s="24">
        <v>148.5</v>
      </c>
      <c r="E46" s="24">
        <v>438</v>
      </c>
      <c r="F46" s="24">
        <v>68.400000000000006</v>
      </c>
      <c r="G46" s="24">
        <v>37.299999999999997</v>
      </c>
      <c r="H46" s="24">
        <v>81</v>
      </c>
      <c r="I46" s="24">
        <v>59.9</v>
      </c>
      <c r="J46" s="24">
        <v>14.5</v>
      </c>
      <c r="K46" s="24">
        <v>90.6</v>
      </c>
      <c r="L46" s="24"/>
      <c r="M46" s="24"/>
      <c r="N46" s="24"/>
      <c r="O46" s="24"/>
      <c r="P46" s="24"/>
      <c r="Q46" s="24"/>
      <c r="R46" s="24"/>
    </row>
    <row r="47" spans="1:18" ht="15.95" customHeight="1" x14ac:dyDescent="0.2">
      <c r="A47" s="62">
        <v>1992</v>
      </c>
      <c r="B47" s="38">
        <v>1151.3</v>
      </c>
      <c r="C47" s="24">
        <v>876.7</v>
      </c>
      <c r="D47" s="24">
        <v>274.60000000000002</v>
      </c>
      <c r="E47" s="24">
        <v>619.4</v>
      </c>
      <c r="F47" s="24">
        <v>88.9</v>
      </c>
      <c r="G47" s="24">
        <v>54.7</v>
      </c>
      <c r="H47" s="24">
        <v>140.80000000000001</v>
      </c>
      <c r="I47" s="24">
        <v>100.7</v>
      </c>
      <c r="J47" s="24">
        <v>17.899999999999999</v>
      </c>
      <c r="K47" s="24">
        <v>128.9</v>
      </c>
      <c r="L47" s="24"/>
      <c r="M47" s="24"/>
      <c r="N47" s="24"/>
      <c r="O47" s="24"/>
      <c r="P47" s="24"/>
      <c r="Q47" s="24"/>
      <c r="R47" s="24"/>
    </row>
    <row r="48" spans="1:18" ht="15.95" customHeight="1" x14ac:dyDescent="0.2">
      <c r="A48" s="62">
        <v>1993</v>
      </c>
      <c r="B48" s="38">
        <v>635.20000000000005</v>
      </c>
      <c r="C48" s="24">
        <v>462.2</v>
      </c>
      <c r="D48" s="24">
        <v>173</v>
      </c>
      <c r="E48" s="24">
        <v>315.89999999999998</v>
      </c>
      <c r="F48" s="24">
        <v>52.6</v>
      </c>
      <c r="G48" s="24">
        <v>32.5</v>
      </c>
      <c r="H48" s="24">
        <v>93.4</v>
      </c>
      <c r="I48" s="24">
        <v>76.8</v>
      </c>
      <c r="J48" s="24">
        <v>14.7</v>
      </c>
      <c r="K48" s="24">
        <v>49.3</v>
      </c>
      <c r="L48" s="24"/>
      <c r="M48" s="24"/>
      <c r="N48" s="24"/>
      <c r="O48" s="24"/>
      <c r="P48" s="24"/>
      <c r="Q48" s="24"/>
      <c r="R48" s="24"/>
    </row>
    <row r="49" spans="1:18" ht="15.95" customHeight="1" x14ac:dyDescent="0.2">
      <c r="A49" s="62">
        <v>1994</v>
      </c>
      <c r="B49" s="38">
        <v>731.33</v>
      </c>
      <c r="C49" s="24">
        <v>548.45000000000005</v>
      </c>
      <c r="D49" s="24">
        <v>182.88</v>
      </c>
      <c r="E49" s="24">
        <v>393.98</v>
      </c>
      <c r="F49" s="24">
        <v>55.89</v>
      </c>
      <c r="G49" s="24">
        <v>31.34</v>
      </c>
      <c r="H49" s="24">
        <v>114.09</v>
      </c>
      <c r="I49" s="24">
        <v>72.17</v>
      </c>
      <c r="J49" s="24">
        <v>19.91</v>
      </c>
      <c r="K49" s="24">
        <v>43.95</v>
      </c>
      <c r="L49" s="24"/>
      <c r="M49" s="24"/>
      <c r="N49" s="24"/>
      <c r="O49" s="24"/>
      <c r="P49" s="24"/>
      <c r="Q49" s="24"/>
      <c r="R49" s="24"/>
    </row>
    <row r="50" spans="1:18" ht="15.95" customHeight="1" x14ac:dyDescent="0.2">
      <c r="A50" s="62">
        <v>1995</v>
      </c>
      <c r="B50" s="38">
        <v>854.06</v>
      </c>
      <c r="C50" s="24">
        <v>662.96</v>
      </c>
      <c r="D50" s="24">
        <v>191.1</v>
      </c>
      <c r="E50" s="24">
        <v>445.9</v>
      </c>
      <c r="F50" s="24">
        <v>106.56</v>
      </c>
      <c r="G50" s="24">
        <v>43.09</v>
      </c>
      <c r="H50" s="24">
        <v>68.72</v>
      </c>
      <c r="I50" s="24">
        <v>136.86000000000001</v>
      </c>
      <c r="J50" s="24">
        <v>14.84</v>
      </c>
      <c r="K50" s="24">
        <v>38.06</v>
      </c>
      <c r="L50" s="24"/>
      <c r="M50" s="24"/>
      <c r="N50" s="24"/>
      <c r="O50" s="24"/>
      <c r="P50" s="24"/>
      <c r="Q50" s="24"/>
      <c r="R50" s="24"/>
    </row>
    <row r="51" spans="1:18" ht="15.95" customHeight="1" x14ac:dyDescent="0.2">
      <c r="A51" s="62">
        <v>1996</v>
      </c>
      <c r="B51" s="38">
        <v>719.56</v>
      </c>
      <c r="C51" s="24">
        <v>543.03</v>
      </c>
      <c r="D51" s="24">
        <v>176.53</v>
      </c>
      <c r="E51" s="24">
        <v>328.18</v>
      </c>
      <c r="F51" s="24">
        <v>78.489999999999995</v>
      </c>
      <c r="G51" s="24">
        <v>42.66</v>
      </c>
      <c r="H51" s="24">
        <v>109.76</v>
      </c>
      <c r="I51" s="24">
        <v>93.65</v>
      </c>
      <c r="J51" s="24">
        <v>14.75</v>
      </c>
      <c r="K51" s="24">
        <v>52.06</v>
      </c>
      <c r="L51" s="24"/>
      <c r="M51" s="24"/>
      <c r="N51" s="24"/>
      <c r="O51" s="24"/>
      <c r="P51" s="24"/>
      <c r="Q51" s="24"/>
      <c r="R51" s="24"/>
    </row>
    <row r="52" spans="1:18" ht="15.95" customHeight="1" x14ac:dyDescent="0.2">
      <c r="A52" s="62">
        <v>1997</v>
      </c>
      <c r="B52" s="38">
        <v>675.6</v>
      </c>
      <c r="C52" s="24">
        <v>500.5</v>
      </c>
      <c r="D52" s="24">
        <v>175.1</v>
      </c>
      <c r="E52" s="24">
        <v>324.3</v>
      </c>
      <c r="F52" s="24">
        <v>106.5</v>
      </c>
      <c r="G52" s="24">
        <v>33.1</v>
      </c>
      <c r="H52" s="24">
        <v>78.5</v>
      </c>
      <c r="I52" s="24">
        <v>84</v>
      </c>
      <c r="J52" s="24">
        <v>20.5</v>
      </c>
      <c r="K52" s="24">
        <v>28.6</v>
      </c>
      <c r="L52" s="24"/>
      <c r="M52" s="24"/>
      <c r="N52" s="24"/>
      <c r="O52" s="24"/>
      <c r="P52" s="24"/>
      <c r="Q52" s="24"/>
      <c r="R52" s="24"/>
    </row>
    <row r="53" spans="1:18" ht="15.95" customHeight="1" x14ac:dyDescent="0.2">
      <c r="A53" s="62">
        <v>1998</v>
      </c>
      <c r="B53" s="38">
        <v>904.6</v>
      </c>
      <c r="C53" s="24">
        <v>679.3</v>
      </c>
      <c r="D53" s="24">
        <v>225.3</v>
      </c>
      <c r="E53" s="24">
        <v>440</v>
      </c>
      <c r="F53" s="24">
        <v>125.4</v>
      </c>
      <c r="G53" s="24">
        <v>56.3</v>
      </c>
      <c r="H53" s="24">
        <v>104.8</v>
      </c>
      <c r="I53" s="24">
        <v>104</v>
      </c>
      <c r="J53" s="24">
        <v>24.2</v>
      </c>
      <c r="K53" s="24">
        <v>49.7</v>
      </c>
      <c r="L53" s="24"/>
      <c r="M53" s="24"/>
      <c r="N53" s="24"/>
      <c r="O53" s="24"/>
      <c r="P53" s="24"/>
      <c r="Q53" s="24"/>
      <c r="R53" s="24"/>
    </row>
    <row r="54" spans="1:18" ht="15.95" customHeight="1" x14ac:dyDescent="0.2">
      <c r="A54" s="62">
        <v>1999</v>
      </c>
      <c r="B54" s="38">
        <v>1036.9000000000001</v>
      </c>
      <c r="C54" s="24">
        <v>789.3</v>
      </c>
      <c r="D54" s="24">
        <v>247.6</v>
      </c>
      <c r="E54" s="24">
        <v>458.6</v>
      </c>
      <c r="F54" s="24">
        <v>131.4</v>
      </c>
      <c r="G54" s="24">
        <v>70.5</v>
      </c>
      <c r="H54" s="24">
        <v>117.4</v>
      </c>
      <c r="I54" s="24">
        <v>165.1</v>
      </c>
      <c r="J54" s="24">
        <v>23.9</v>
      </c>
      <c r="K54" s="24">
        <v>70.099999999999994</v>
      </c>
      <c r="L54" s="24"/>
      <c r="M54" s="24"/>
      <c r="N54" s="24"/>
      <c r="O54" s="24"/>
      <c r="P54" s="24"/>
      <c r="Q54" s="24"/>
      <c r="R54" s="24"/>
    </row>
    <row r="55" spans="1:18" ht="15.95" customHeight="1" x14ac:dyDescent="0.2">
      <c r="A55" s="62">
        <v>2000</v>
      </c>
      <c r="B55" s="38">
        <v>959.7</v>
      </c>
      <c r="C55" s="24">
        <v>723.2</v>
      </c>
      <c r="D55" s="24">
        <v>236.5</v>
      </c>
      <c r="E55" s="24">
        <v>464.2</v>
      </c>
      <c r="F55" s="24">
        <v>57.8</v>
      </c>
      <c r="G55" s="24">
        <v>55.3</v>
      </c>
      <c r="H55" s="24">
        <v>120.4</v>
      </c>
      <c r="I55" s="24">
        <v>175.5</v>
      </c>
      <c r="J55" s="24">
        <v>19</v>
      </c>
      <c r="K55" s="24">
        <v>67.5</v>
      </c>
      <c r="L55" s="24"/>
      <c r="M55" s="24"/>
      <c r="N55" s="24"/>
      <c r="O55" s="24"/>
      <c r="P55" s="24"/>
      <c r="Q55" s="24"/>
      <c r="R55" s="24"/>
    </row>
    <row r="56" spans="1:18" ht="15.95" customHeight="1" x14ac:dyDescent="0.2">
      <c r="A56" s="62">
        <v>2001</v>
      </c>
      <c r="B56" s="38">
        <v>961.56</v>
      </c>
      <c r="C56" s="24">
        <v>733.56</v>
      </c>
      <c r="D56" s="24">
        <v>228</v>
      </c>
      <c r="E56" s="24">
        <v>398.88</v>
      </c>
      <c r="F56" s="24">
        <v>122.36</v>
      </c>
      <c r="G56" s="24">
        <v>79.290000000000006</v>
      </c>
      <c r="H56" s="24">
        <v>115.07</v>
      </c>
      <c r="I56" s="24">
        <v>157.68</v>
      </c>
      <c r="J56" s="24">
        <v>39.770000000000003</v>
      </c>
      <c r="K56" s="24">
        <v>48.51</v>
      </c>
      <c r="L56" s="24"/>
      <c r="M56" s="24"/>
      <c r="N56" s="24"/>
      <c r="O56" s="24"/>
      <c r="P56" s="24"/>
      <c r="Q56" s="24"/>
      <c r="R56" s="24"/>
    </row>
    <row r="57" spans="1:18" ht="15.95" customHeight="1" x14ac:dyDescent="0.2">
      <c r="A57" s="62">
        <v>2002</v>
      </c>
      <c r="B57" s="38">
        <v>1054.9100000000001</v>
      </c>
      <c r="C57" s="24">
        <v>782.9</v>
      </c>
      <c r="D57" s="24">
        <v>272.01</v>
      </c>
      <c r="E57" s="24">
        <v>479.85</v>
      </c>
      <c r="F57" s="24">
        <v>108.04</v>
      </c>
      <c r="G57" s="24">
        <v>67.459999999999994</v>
      </c>
      <c r="H57" s="24">
        <v>109.67</v>
      </c>
      <c r="I57" s="24">
        <v>175.02</v>
      </c>
      <c r="J57" s="24">
        <v>53.42</v>
      </c>
      <c r="K57" s="24">
        <v>61.45</v>
      </c>
      <c r="L57" s="24"/>
      <c r="M57" s="24"/>
      <c r="N57" s="24"/>
      <c r="O57" s="24"/>
      <c r="P57" s="24"/>
      <c r="Q57" s="24"/>
      <c r="R57" s="24"/>
    </row>
    <row r="58" spans="1:18" ht="15.95" customHeight="1" x14ac:dyDescent="0.2">
      <c r="A58" s="62">
        <v>2003</v>
      </c>
      <c r="B58" s="38">
        <v>1168.2</v>
      </c>
      <c r="C58" s="24">
        <v>792.7</v>
      </c>
      <c r="D58" s="24">
        <v>375.5</v>
      </c>
      <c r="E58" s="24">
        <v>501.5</v>
      </c>
      <c r="F58" s="24">
        <v>108.5</v>
      </c>
      <c r="G58" s="24">
        <v>64.400000000000006</v>
      </c>
      <c r="H58" s="24">
        <v>125.4</v>
      </c>
      <c r="I58" s="24">
        <v>220.7</v>
      </c>
      <c r="J58" s="24">
        <v>75.900000000000006</v>
      </c>
      <c r="K58" s="24">
        <v>71.8</v>
      </c>
      <c r="L58" s="24"/>
      <c r="M58" s="24"/>
      <c r="N58" s="24"/>
      <c r="O58" s="24"/>
      <c r="P58" s="24"/>
      <c r="Q58" s="24"/>
      <c r="R58" s="24"/>
    </row>
    <row r="59" spans="1:18" ht="15.95" customHeight="1" x14ac:dyDescent="0.2">
      <c r="A59" s="62">
        <v>2004</v>
      </c>
      <c r="B59" s="38">
        <v>919.62</v>
      </c>
      <c r="C59" s="24">
        <v>592.41999999999996</v>
      </c>
      <c r="D59" s="24">
        <v>327.2</v>
      </c>
      <c r="E59" s="24">
        <v>344.93</v>
      </c>
      <c r="F59" s="24">
        <v>87.1</v>
      </c>
      <c r="G59" s="24">
        <v>81.53</v>
      </c>
      <c r="H59" s="24">
        <v>103.88</v>
      </c>
      <c r="I59" s="24">
        <v>169.52</v>
      </c>
      <c r="J59" s="24">
        <v>74.680000000000007</v>
      </c>
      <c r="K59" s="24">
        <v>57.98</v>
      </c>
      <c r="L59" s="24"/>
      <c r="M59" s="24"/>
      <c r="N59" s="24"/>
      <c r="O59" s="24"/>
      <c r="P59" s="24"/>
      <c r="Q59" s="24"/>
      <c r="R59" s="24"/>
    </row>
    <row r="60" spans="1:18" ht="15.95" customHeight="1" x14ac:dyDescent="0.2">
      <c r="A60" s="62">
        <v>2005</v>
      </c>
      <c r="B60" s="38">
        <v>982.01</v>
      </c>
      <c r="C60" s="24">
        <v>709.66</v>
      </c>
      <c r="D60" s="24">
        <v>272.35000000000002</v>
      </c>
      <c r="E60" s="24">
        <v>395.66</v>
      </c>
      <c r="F60" s="24">
        <v>125.42</v>
      </c>
      <c r="G60" s="24">
        <v>67.989999999999995</v>
      </c>
      <c r="H60" s="24">
        <v>110.73</v>
      </c>
      <c r="I60" s="24">
        <v>169.56</v>
      </c>
      <c r="J60" s="24">
        <v>71.78</v>
      </c>
      <c r="K60" s="24">
        <v>40.869999999999997</v>
      </c>
      <c r="L60" s="24"/>
      <c r="M60" s="24"/>
      <c r="N60" s="24"/>
      <c r="O60" s="24"/>
      <c r="P60" s="24"/>
      <c r="Q60" s="24"/>
      <c r="R60" s="24"/>
    </row>
    <row r="61" spans="1:18" ht="15.95" customHeight="1" x14ac:dyDescent="0.2">
      <c r="A61" s="62">
        <v>2006</v>
      </c>
      <c r="B61" s="38">
        <v>883.4</v>
      </c>
      <c r="C61" s="24">
        <v>605.70000000000005</v>
      </c>
      <c r="D61" s="24">
        <v>277.7</v>
      </c>
      <c r="E61" s="24">
        <v>362.8</v>
      </c>
      <c r="F61" s="24">
        <v>80.400000000000006</v>
      </c>
      <c r="G61" s="24">
        <v>51</v>
      </c>
      <c r="H61" s="24">
        <v>69.2</v>
      </c>
      <c r="I61" s="24">
        <v>205.6</v>
      </c>
      <c r="J61" s="24">
        <v>67.2</v>
      </c>
      <c r="K61" s="24">
        <v>47.2</v>
      </c>
      <c r="L61" s="24"/>
      <c r="M61" s="24"/>
      <c r="N61" s="24"/>
      <c r="O61" s="24"/>
      <c r="P61" s="24"/>
      <c r="Q61" s="24"/>
      <c r="R61" s="24"/>
    </row>
    <row r="62" spans="1:18" ht="15.95" customHeight="1" x14ac:dyDescent="0.2">
      <c r="A62" s="62">
        <v>2007</v>
      </c>
      <c r="B62" s="38">
        <v>981.3</v>
      </c>
      <c r="C62" s="24">
        <v>662.4</v>
      </c>
      <c r="D62" s="24">
        <v>318.89999999999998</v>
      </c>
      <c r="E62" s="24">
        <v>372.8</v>
      </c>
      <c r="F62" s="24">
        <v>96</v>
      </c>
      <c r="G62" s="24">
        <v>54.2</v>
      </c>
      <c r="H62" s="24">
        <v>108.9</v>
      </c>
      <c r="I62" s="24">
        <v>200.6</v>
      </c>
      <c r="J62" s="24">
        <v>98.4</v>
      </c>
      <c r="K62" s="24">
        <v>50.4</v>
      </c>
      <c r="L62" s="24"/>
      <c r="M62" s="24"/>
      <c r="N62" s="24"/>
      <c r="O62" s="24"/>
      <c r="P62" s="24"/>
      <c r="Q62" s="24"/>
      <c r="R62" s="24"/>
    </row>
    <row r="63" spans="1:18" ht="15.95" customHeight="1" x14ac:dyDescent="0.2">
      <c r="A63" s="62">
        <v>2008</v>
      </c>
      <c r="B63" s="38">
        <v>1093</v>
      </c>
      <c r="C63" s="24">
        <v>766</v>
      </c>
      <c r="D63" s="24">
        <v>327</v>
      </c>
      <c r="E63" s="24">
        <v>412</v>
      </c>
      <c r="F63" s="24">
        <v>107</v>
      </c>
      <c r="G63" s="24">
        <v>60</v>
      </c>
      <c r="H63" s="24">
        <v>107</v>
      </c>
      <c r="I63" s="24">
        <v>227</v>
      </c>
      <c r="J63" s="24">
        <v>103</v>
      </c>
      <c r="K63" s="24">
        <v>77</v>
      </c>
      <c r="L63" s="24"/>
      <c r="M63" s="24"/>
      <c r="N63" s="24"/>
      <c r="O63" s="24"/>
      <c r="P63" s="24"/>
      <c r="Q63" s="24"/>
      <c r="R63" s="24"/>
    </row>
    <row r="64" spans="1:18" ht="15.95" customHeight="1" x14ac:dyDescent="0.2">
      <c r="A64" s="62">
        <v>2009</v>
      </c>
      <c r="B64" s="38">
        <v>1062</v>
      </c>
      <c r="C64" s="24">
        <v>700</v>
      </c>
      <c r="D64" s="24">
        <v>362</v>
      </c>
      <c r="E64" s="24">
        <v>414</v>
      </c>
      <c r="F64" s="24">
        <v>108</v>
      </c>
      <c r="G64" s="24">
        <v>65</v>
      </c>
      <c r="H64" s="24">
        <v>128</v>
      </c>
      <c r="I64" s="24">
        <v>220</v>
      </c>
      <c r="J64" s="24">
        <v>77</v>
      </c>
      <c r="K64" s="24">
        <v>51</v>
      </c>
      <c r="L64" s="24"/>
      <c r="M64" s="24"/>
      <c r="N64" s="24"/>
      <c r="O64" s="24"/>
      <c r="P64" s="24"/>
      <c r="Q64" s="24"/>
      <c r="R64" s="24"/>
    </row>
    <row r="65" spans="1:18" ht="15.95" customHeight="1" x14ac:dyDescent="0.2">
      <c r="A65" s="62">
        <v>2010</v>
      </c>
      <c r="B65" s="38">
        <v>761</v>
      </c>
      <c r="C65" s="24">
        <v>530</v>
      </c>
      <c r="D65" s="24">
        <v>231</v>
      </c>
      <c r="E65" s="24">
        <v>269</v>
      </c>
      <c r="F65" s="24">
        <v>84</v>
      </c>
      <c r="G65" s="24">
        <v>38</v>
      </c>
      <c r="H65" s="24">
        <v>87</v>
      </c>
      <c r="I65" s="24">
        <v>183</v>
      </c>
      <c r="J65" s="24">
        <v>63</v>
      </c>
      <c r="K65" s="24">
        <v>37</v>
      </c>
      <c r="L65" s="24"/>
      <c r="M65" s="24"/>
      <c r="N65" s="24"/>
      <c r="O65" s="24"/>
      <c r="P65" s="24"/>
      <c r="Q65" s="24"/>
      <c r="R65" s="24"/>
    </row>
    <row r="66" spans="1:18" ht="15.95" customHeight="1" x14ac:dyDescent="0.2">
      <c r="A66" s="62">
        <v>2011</v>
      </c>
      <c r="B66" s="38">
        <v>1108</v>
      </c>
      <c r="C66" s="24">
        <v>726</v>
      </c>
      <c r="D66" s="24">
        <v>382</v>
      </c>
      <c r="E66" s="24">
        <v>413</v>
      </c>
      <c r="F66" s="24">
        <v>103</v>
      </c>
      <c r="G66" s="24">
        <v>73</v>
      </c>
      <c r="H66" s="24">
        <v>109</v>
      </c>
      <c r="I66" s="24">
        <v>253</v>
      </c>
      <c r="J66" s="24">
        <v>104</v>
      </c>
      <c r="K66" s="24">
        <v>53</v>
      </c>
      <c r="L66" s="24"/>
      <c r="M66" s="24"/>
      <c r="N66" s="24"/>
      <c r="O66" s="24"/>
      <c r="P66" s="24"/>
      <c r="Q66" s="24"/>
      <c r="R66" s="24"/>
    </row>
    <row r="67" spans="1:18" ht="15.95" customHeight="1" x14ac:dyDescent="0.2">
      <c r="A67" s="62">
        <v>2012</v>
      </c>
      <c r="B67" s="38">
        <v>923</v>
      </c>
      <c r="C67" s="24">
        <v>614</v>
      </c>
      <c r="D67" s="24">
        <v>309</v>
      </c>
      <c r="E67" s="24">
        <v>325</v>
      </c>
      <c r="F67" s="24">
        <v>104</v>
      </c>
      <c r="G67" s="24">
        <v>64</v>
      </c>
      <c r="H67" s="24">
        <v>90</v>
      </c>
      <c r="I67" s="24">
        <v>204</v>
      </c>
      <c r="J67" s="24">
        <v>84</v>
      </c>
      <c r="K67" s="24">
        <v>53</v>
      </c>
      <c r="L67" s="24"/>
      <c r="M67" s="24"/>
      <c r="N67" s="24"/>
      <c r="O67" s="24"/>
      <c r="P67" s="24"/>
      <c r="Q67" s="24"/>
      <c r="R67" s="24"/>
    </row>
    <row r="68" spans="1:18" ht="15.95" customHeight="1" x14ac:dyDescent="0.2">
      <c r="A68" s="62">
        <v>2013</v>
      </c>
      <c r="B68" s="38">
        <v>631</v>
      </c>
      <c r="C68" s="24">
        <v>413</v>
      </c>
      <c r="D68" s="24">
        <v>218</v>
      </c>
      <c r="E68" s="24">
        <v>214</v>
      </c>
      <c r="F68" s="24">
        <v>77</v>
      </c>
      <c r="G68" s="24">
        <v>31</v>
      </c>
      <c r="H68" s="24">
        <v>74</v>
      </c>
      <c r="I68" s="24">
        <v>132</v>
      </c>
      <c r="J68" s="24">
        <v>67</v>
      </c>
      <c r="K68" s="24">
        <v>36</v>
      </c>
      <c r="L68" s="24"/>
      <c r="M68" s="24"/>
      <c r="N68" s="24"/>
      <c r="O68" s="24"/>
      <c r="P68" s="24"/>
      <c r="Q68" s="24"/>
      <c r="R68" s="24"/>
    </row>
    <row r="69" spans="1:18" ht="15.95" customHeight="1" x14ac:dyDescent="0.2">
      <c r="A69" s="62">
        <v>2014</v>
      </c>
      <c r="B69" s="38">
        <v>788</v>
      </c>
      <c r="C69" s="24">
        <v>465</v>
      </c>
      <c r="D69" s="24">
        <v>323</v>
      </c>
      <c r="E69" s="24">
        <v>257</v>
      </c>
      <c r="F69" s="24">
        <v>95</v>
      </c>
      <c r="G69" s="24">
        <v>50</v>
      </c>
      <c r="H69" s="24">
        <v>93</v>
      </c>
      <c r="I69" s="24">
        <v>177</v>
      </c>
      <c r="J69" s="24">
        <v>69</v>
      </c>
      <c r="K69" s="24">
        <v>47</v>
      </c>
      <c r="L69" s="24"/>
      <c r="M69" s="24"/>
      <c r="N69" s="24"/>
      <c r="O69" s="24"/>
      <c r="P69" s="24"/>
      <c r="Q69" s="24"/>
      <c r="R69" s="24"/>
    </row>
    <row r="70" spans="1:18" ht="15.95" customHeight="1" x14ac:dyDescent="0.2">
      <c r="A70" s="62">
        <v>2015</v>
      </c>
      <c r="B70" s="38">
        <v>881</v>
      </c>
      <c r="C70" s="24">
        <v>602</v>
      </c>
      <c r="D70" s="24">
        <v>279</v>
      </c>
      <c r="E70" s="24">
        <v>319</v>
      </c>
      <c r="F70" s="24">
        <v>115</v>
      </c>
      <c r="G70" s="24">
        <v>62</v>
      </c>
      <c r="H70" s="24">
        <v>86</v>
      </c>
      <c r="I70" s="24">
        <v>188</v>
      </c>
      <c r="J70" s="24">
        <v>67</v>
      </c>
      <c r="K70" s="24">
        <v>44</v>
      </c>
      <c r="L70" s="24"/>
      <c r="M70" s="24"/>
      <c r="N70" s="24"/>
      <c r="O70" s="24"/>
      <c r="P70" s="24"/>
      <c r="Q70" s="24"/>
      <c r="R70" s="24"/>
    </row>
    <row r="71" spans="1:18" ht="15.95" customHeight="1" x14ac:dyDescent="0.2">
      <c r="A71" s="62">
        <v>2016</v>
      </c>
      <c r="B71" s="38">
        <v>829</v>
      </c>
      <c r="C71" s="24">
        <v>563</v>
      </c>
      <c r="D71" s="24">
        <v>266</v>
      </c>
      <c r="E71" s="24">
        <v>313</v>
      </c>
      <c r="F71" s="24">
        <v>80</v>
      </c>
      <c r="G71" s="24">
        <v>61</v>
      </c>
      <c r="H71" s="24">
        <v>46</v>
      </c>
      <c r="I71" s="24">
        <v>219</v>
      </c>
      <c r="J71" s="24">
        <v>73</v>
      </c>
      <c r="K71" s="24">
        <v>37</v>
      </c>
      <c r="L71" s="24"/>
      <c r="M71" s="24"/>
      <c r="N71" s="24"/>
      <c r="O71" s="24"/>
      <c r="P71" s="24"/>
      <c r="Q71" s="24"/>
      <c r="R71" s="24"/>
    </row>
    <row r="72" spans="1:18" ht="15.95" customHeight="1" x14ac:dyDescent="0.2">
      <c r="A72" s="62">
        <v>2017</v>
      </c>
      <c r="B72" s="38">
        <v>732</v>
      </c>
      <c r="C72" s="24">
        <v>505</v>
      </c>
      <c r="D72" s="24">
        <v>227</v>
      </c>
      <c r="E72" s="24">
        <v>279</v>
      </c>
      <c r="F72" s="24">
        <v>86</v>
      </c>
      <c r="G72" s="24">
        <v>66</v>
      </c>
      <c r="H72" s="24">
        <v>72</v>
      </c>
      <c r="I72" s="24">
        <v>141</v>
      </c>
      <c r="J72" s="24">
        <v>52</v>
      </c>
      <c r="K72" s="24">
        <v>35</v>
      </c>
      <c r="L72" s="24"/>
      <c r="M72" s="24"/>
      <c r="N72" s="24"/>
      <c r="O72" s="24"/>
      <c r="P72" s="24"/>
      <c r="Q72" s="24"/>
      <c r="R72" s="24"/>
    </row>
    <row r="73" spans="1:18" ht="15.95" customHeight="1" x14ac:dyDescent="0.2">
      <c r="A73" s="62">
        <v>2018</v>
      </c>
      <c r="B73" s="38">
        <v>1343</v>
      </c>
      <c r="C73" s="24">
        <v>883</v>
      </c>
      <c r="D73" s="24">
        <v>460</v>
      </c>
      <c r="E73" s="24">
        <v>481</v>
      </c>
      <c r="F73" s="24">
        <v>126</v>
      </c>
      <c r="G73" s="24">
        <v>64</v>
      </c>
      <c r="H73" s="24">
        <v>121</v>
      </c>
      <c r="I73" s="24">
        <v>378</v>
      </c>
      <c r="J73" s="24">
        <v>117</v>
      </c>
      <c r="K73" s="24">
        <v>56</v>
      </c>
      <c r="L73" s="24"/>
      <c r="M73" s="24"/>
      <c r="N73" s="24"/>
      <c r="O73" s="24"/>
      <c r="P73" s="24"/>
      <c r="Q73" s="24"/>
      <c r="R73" s="24"/>
    </row>
    <row r="74" spans="1:18" ht="15.95" customHeight="1" x14ac:dyDescent="0.2">
      <c r="A74" s="62">
        <v>2019</v>
      </c>
      <c r="B74" s="38">
        <v>1139</v>
      </c>
      <c r="C74" s="24">
        <v>848</v>
      </c>
      <c r="D74" s="24">
        <v>291</v>
      </c>
      <c r="E74" s="24">
        <v>390</v>
      </c>
      <c r="F74" s="24">
        <v>83</v>
      </c>
      <c r="G74" s="24">
        <v>70</v>
      </c>
      <c r="H74" s="24">
        <v>123</v>
      </c>
      <c r="I74" s="24">
        <v>300</v>
      </c>
      <c r="J74" s="24">
        <v>133</v>
      </c>
      <c r="K74" s="24">
        <v>40</v>
      </c>
      <c r="L74" s="24"/>
      <c r="M74" s="24"/>
      <c r="N74" s="24"/>
      <c r="O74" s="24"/>
      <c r="P74" s="24"/>
      <c r="Q74" s="24"/>
      <c r="R74" s="24"/>
    </row>
    <row r="75" spans="1:18" ht="15.95" customHeight="1" x14ac:dyDescent="0.2">
      <c r="A75" s="62">
        <v>2020</v>
      </c>
      <c r="B75" s="38">
        <v>672.71</v>
      </c>
      <c r="C75" s="24">
        <v>413.07</v>
      </c>
      <c r="D75" s="24">
        <v>259.64</v>
      </c>
      <c r="E75" s="24">
        <v>259.07</v>
      </c>
      <c r="F75" s="24">
        <v>54.95</v>
      </c>
      <c r="G75" s="24">
        <v>45.1</v>
      </c>
      <c r="H75" s="24">
        <v>49.57</v>
      </c>
      <c r="I75" s="24">
        <v>180.54</v>
      </c>
      <c r="J75" s="24">
        <v>56.18</v>
      </c>
      <c r="K75" s="24">
        <v>27.32</v>
      </c>
      <c r="L75" s="24"/>
      <c r="M75" s="24"/>
      <c r="N75" s="24"/>
      <c r="O75" s="24"/>
      <c r="P75" s="24"/>
      <c r="Q75" s="24"/>
      <c r="R75" s="24"/>
    </row>
    <row r="76" spans="1:18" ht="15.95" customHeight="1" x14ac:dyDescent="0.2">
      <c r="A76" s="62">
        <v>2021</v>
      </c>
      <c r="B76" s="38">
        <v>700</v>
      </c>
      <c r="C76" s="24">
        <v>450</v>
      </c>
      <c r="D76" s="24">
        <v>250</v>
      </c>
      <c r="E76" s="24">
        <v>225</v>
      </c>
      <c r="F76" s="24">
        <v>71</v>
      </c>
      <c r="G76" s="24">
        <v>58</v>
      </c>
      <c r="H76" s="24">
        <v>20</v>
      </c>
      <c r="I76" s="24">
        <v>215</v>
      </c>
      <c r="J76" s="24">
        <v>81</v>
      </c>
      <c r="K76" s="24">
        <v>30</v>
      </c>
      <c r="L76" s="24"/>
      <c r="M76" s="24"/>
      <c r="N76" s="24"/>
      <c r="O76" s="24"/>
      <c r="P76" s="24"/>
      <c r="Q76" s="24"/>
      <c r="R76" s="24"/>
    </row>
    <row r="77" spans="1:18" ht="15.95" customHeight="1" x14ac:dyDescent="0.2">
      <c r="A77" s="62">
        <v>2022</v>
      </c>
      <c r="B77" s="38">
        <v>963.81</v>
      </c>
      <c r="C77" s="24">
        <v>640.13</v>
      </c>
      <c r="D77" s="24">
        <v>323.69</v>
      </c>
      <c r="E77" s="24">
        <v>340</v>
      </c>
      <c r="F77" s="24">
        <v>100.43</v>
      </c>
      <c r="G77" s="24">
        <v>55.18</v>
      </c>
      <c r="H77" s="24">
        <v>58.42</v>
      </c>
      <c r="I77" s="24">
        <v>233.21</v>
      </c>
      <c r="J77" s="24">
        <v>110.62</v>
      </c>
      <c r="K77" s="24">
        <v>65.73</v>
      </c>
      <c r="L77" s="24"/>
      <c r="M77" s="24"/>
      <c r="N77" s="24"/>
      <c r="O77" s="24"/>
      <c r="P77" s="24"/>
      <c r="Q77" s="24"/>
      <c r="R77" s="24"/>
    </row>
    <row r="78" spans="1:18" ht="15.95" customHeight="1" x14ac:dyDescent="0.2">
      <c r="A78" s="62">
        <v>2023</v>
      </c>
      <c r="B78" s="38">
        <v>879.83</v>
      </c>
      <c r="C78" s="24">
        <v>592.64</v>
      </c>
      <c r="D78" s="24">
        <v>287.18</v>
      </c>
      <c r="E78" s="24">
        <v>252.15</v>
      </c>
      <c r="F78" s="24">
        <v>95.22</v>
      </c>
      <c r="G78" s="24">
        <v>69.48</v>
      </c>
      <c r="H78" s="24">
        <v>47.8</v>
      </c>
      <c r="I78" s="24">
        <v>295.49</v>
      </c>
      <c r="J78" s="24">
        <v>77.34</v>
      </c>
      <c r="K78" s="24">
        <v>42.37</v>
      </c>
      <c r="L78" s="24"/>
      <c r="M78" s="128"/>
      <c r="N78" s="128"/>
      <c r="O78" s="24"/>
      <c r="P78" s="24"/>
      <c r="Q78" s="24"/>
      <c r="R78" s="24"/>
    </row>
    <row r="79" spans="1:18" ht="15.95" customHeight="1" x14ac:dyDescent="0.2">
      <c r="A79" s="62"/>
      <c r="B79" s="24"/>
      <c r="C79" s="24"/>
      <c r="D79" s="24"/>
      <c r="E79" s="24"/>
      <c r="F79" s="24"/>
      <c r="G79" s="24"/>
      <c r="H79" s="24"/>
      <c r="I79" s="24"/>
      <c r="J79" s="24"/>
      <c r="K79" s="24"/>
      <c r="L79" s="24"/>
      <c r="M79" s="24"/>
      <c r="N79" s="24"/>
      <c r="O79" s="24"/>
      <c r="P79" s="24"/>
      <c r="Q79" s="24"/>
      <c r="R79" s="24"/>
    </row>
    <row r="80" spans="1:18" ht="15.95" customHeight="1" x14ac:dyDescent="0.2">
      <c r="A80" s="25" t="s">
        <v>372</v>
      </c>
      <c r="B80" s="24"/>
      <c r="C80" s="24"/>
      <c r="D80" s="24"/>
      <c r="E80" s="24"/>
      <c r="F80" s="24"/>
      <c r="G80" s="24"/>
      <c r="H80" s="24"/>
      <c r="I80" s="24"/>
      <c r="J80" s="24"/>
      <c r="K80" s="24"/>
      <c r="L80" s="24"/>
      <c r="M80" s="24"/>
      <c r="N80" s="24"/>
      <c r="O80" s="24"/>
      <c r="P80" s="24"/>
      <c r="Q80" s="24"/>
      <c r="R80" s="24"/>
    </row>
    <row r="81" spans="1:18" ht="15.95" customHeight="1" x14ac:dyDescent="0.2">
      <c r="A81" s="62"/>
      <c r="B81" s="24"/>
      <c r="C81" s="24"/>
      <c r="D81" s="24"/>
      <c r="E81" s="24"/>
      <c r="F81" s="24"/>
      <c r="G81" s="24"/>
      <c r="H81" s="24"/>
      <c r="I81" s="24"/>
      <c r="J81" s="24"/>
      <c r="K81" s="24"/>
      <c r="L81" s="24"/>
      <c r="M81" s="24"/>
      <c r="N81" s="24"/>
      <c r="O81" s="24"/>
      <c r="P81" s="24"/>
      <c r="Q81" s="24"/>
      <c r="R81" s="24"/>
    </row>
    <row r="82" spans="1:18" ht="15.95" customHeight="1" x14ac:dyDescent="0.2">
      <c r="A82" s="63" t="s">
        <v>109</v>
      </c>
      <c r="B82" s="24"/>
      <c r="C82" s="24"/>
      <c r="D82" s="24"/>
      <c r="E82" s="24"/>
      <c r="F82" s="24"/>
      <c r="G82" s="24"/>
      <c r="H82" s="24"/>
      <c r="I82" s="24"/>
      <c r="J82" s="24"/>
      <c r="K82" s="24"/>
      <c r="L82" s="24"/>
      <c r="M82" s="24"/>
      <c r="N82" s="24"/>
      <c r="O82" s="24"/>
      <c r="P82" s="24"/>
      <c r="Q82" s="24"/>
      <c r="R82" s="24"/>
    </row>
    <row r="83" spans="1:18" ht="15.95" customHeight="1" x14ac:dyDescent="0.2">
      <c r="A83" s="62" t="s">
        <v>326</v>
      </c>
      <c r="B83" s="24"/>
      <c r="C83" s="24"/>
      <c r="D83" s="24"/>
      <c r="E83" s="24"/>
      <c r="F83" s="24"/>
      <c r="G83" s="24"/>
      <c r="H83" s="24"/>
      <c r="I83" s="24"/>
      <c r="J83" s="24"/>
      <c r="K83" s="24"/>
      <c r="L83" s="24"/>
      <c r="M83" s="24"/>
      <c r="N83" s="24"/>
      <c r="O83" s="24"/>
      <c r="P83" s="24"/>
      <c r="Q83" s="24"/>
      <c r="R83" s="24"/>
    </row>
    <row r="84" spans="1:18" ht="15.95" customHeight="1" x14ac:dyDescent="0.2">
      <c r="A84" s="25"/>
      <c r="B84" s="24"/>
      <c r="C84" s="24"/>
      <c r="D84" s="24"/>
      <c r="E84" s="24"/>
      <c r="F84" s="24"/>
      <c r="G84" s="24"/>
      <c r="H84" s="24"/>
      <c r="I84" s="24"/>
      <c r="J84" s="24"/>
      <c r="K84" s="24"/>
      <c r="L84" s="24"/>
      <c r="M84" s="24"/>
      <c r="N84" s="24"/>
      <c r="O84" s="24"/>
      <c r="P84" s="24"/>
      <c r="Q84" s="24"/>
      <c r="R84" s="24"/>
    </row>
    <row r="85" spans="1:18" ht="15.95" customHeight="1" x14ac:dyDescent="0.2"/>
    <row r="86" spans="1:18" ht="15.95" customHeight="1" x14ac:dyDescent="0.2">
      <c r="A86" s="58"/>
    </row>
    <row r="87" spans="1:18" ht="15.95" customHeight="1" x14ac:dyDescent="0.2"/>
    <row r="88" spans="1:18" ht="15.95" customHeight="1" x14ac:dyDescent="0.2"/>
    <row r="89" spans="1:18" ht="15.95" customHeight="1" x14ac:dyDescent="0.2"/>
  </sheetData>
  <hyperlinks>
    <hyperlink ref="A3" location="Inhalt!A1" display="&lt;&lt;&lt; Inhalt" xr:uid="{1A72E262-58ED-4B8E-BF3D-DC316B2DA4D3}"/>
    <hyperlink ref="A80" location="Metadaten!A1" display="&lt;&lt;&lt; Metadaten" xr:uid="{39480E23-4159-497C-AF54-646F9F692339}"/>
  </hyperlinks>
  <pageMargins left="0.59055118110236227" right="0.59055118110236227" top="0.98425196850393704" bottom="0.98425196850393704" header="0.51181102362204722" footer="0.51181102362204722"/>
  <pageSetup paperSize="9" orientation="portrait" verticalDpi="4294967292" r:id="rId1"/>
  <headerFooter alignWithMargins="0">
    <oddHeader>&amp;L&amp;"Times New Roman,Fett"&amp;12 4 Zeitreihen</oddHeader>
    <oddFooter>&amp;L&amp;"Times New Roman,Standard"&amp;4&amp;Z&amp;F &amp;A&amp;C&amp;"Times New Roman,Standard"&amp;P/&amp;N&amp;R&amp;"Times New Roman,Standard"&amp;D</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T83"/>
  <sheetViews>
    <sheetView zoomScaleNormal="100" workbookViewId="0"/>
  </sheetViews>
  <sheetFormatPr baseColWidth="10" defaultColWidth="11.42578125" defaultRowHeight="15.95" customHeight="1" x14ac:dyDescent="0.2"/>
  <cols>
    <col min="1" max="1" width="6.28515625" style="67" customWidth="1"/>
    <col min="2" max="2" width="20.140625" style="67" customWidth="1"/>
    <col min="3" max="3" width="6.42578125" style="67" bestFit="1" customWidth="1"/>
    <col min="4" max="4" width="18.42578125" style="67" bestFit="1" customWidth="1"/>
    <col min="5" max="5" width="6.42578125" style="67" bestFit="1" customWidth="1"/>
    <col min="6" max="6" width="18.42578125" style="67" bestFit="1" customWidth="1"/>
    <col min="7" max="7" width="6.42578125" style="67" bestFit="1" customWidth="1"/>
    <col min="8" max="8" width="18.42578125" style="67" bestFit="1" customWidth="1"/>
    <col min="9" max="9" width="6.42578125" style="67" bestFit="1" customWidth="1"/>
    <col min="10" max="10" width="18.42578125" style="67" bestFit="1" customWidth="1"/>
    <col min="11" max="11" width="6.42578125" style="67" bestFit="1" customWidth="1"/>
    <col min="12" max="12" width="18.42578125" style="67" bestFit="1" customWidth="1"/>
    <col min="13" max="13" width="6.42578125" style="67" bestFit="1" customWidth="1"/>
    <col min="14" max="14" width="18.42578125" style="67" customWidth="1"/>
    <col min="15" max="15" width="21.42578125" style="67" bestFit="1" customWidth="1"/>
    <col min="16" max="16" width="5" style="67" bestFit="1" customWidth="1"/>
    <col min="17" max="18" width="9" style="67" bestFit="1" customWidth="1"/>
    <col min="19" max="20" width="6" style="67" customWidth="1"/>
    <col min="21" max="16384" width="11.42578125" style="67"/>
  </cols>
  <sheetData>
    <row r="1" spans="1:20" ht="18" customHeight="1" x14ac:dyDescent="0.2">
      <c r="A1" s="94" t="s">
        <v>482</v>
      </c>
      <c r="B1" s="94"/>
      <c r="C1" s="94"/>
      <c r="D1" s="94"/>
      <c r="E1" s="94"/>
      <c r="F1" s="94"/>
      <c r="G1" s="94"/>
      <c r="H1" s="94"/>
      <c r="I1" s="94"/>
      <c r="J1" s="94"/>
      <c r="K1" s="94"/>
      <c r="L1" s="94"/>
      <c r="M1" s="94"/>
      <c r="N1" s="94"/>
      <c r="O1" s="94"/>
      <c r="P1" s="94"/>
      <c r="Q1" s="94"/>
      <c r="R1" s="94"/>
      <c r="S1" s="94"/>
      <c r="T1" s="94"/>
    </row>
    <row r="2" spans="1:20" ht="15.95" customHeight="1" x14ac:dyDescent="0.2">
      <c r="A2" s="119" t="s">
        <v>327</v>
      </c>
      <c r="B2" s="87"/>
      <c r="C2" s="87"/>
      <c r="D2" s="87"/>
      <c r="E2" s="87"/>
      <c r="F2" s="87"/>
      <c r="G2" s="87"/>
      <c r="H2" s="87"/>
      <c r="I2" s="87"/>
      <c r="J2" s="87"/>
      <c r="K2" s="87"/>
      <c r="L2" s="87"/>
      <c r="M2" s="87"/>
      <c r="N2" s="87"/>
      <c r="O2" s="87"/>
      <c r="P2" s="87"/>
      <c r="Q2" s="87"/>
      <c r="R2" s="87"/>
      <c r="S2" s="87"/>
      <c r="T2" s="87"/>
    </row>
    <row r="3" spans="1:20" ht="15.95" customHeight="1" x14ac:dyDescent="0.2">
      <c r="A3" s="25"/>
      <c r="B3" s="63"/>
      <c r="C3" s="88"/>
      <c r="D3" s="88"/>
      <c r="E3" s="88"/>
      <c r="F3" s="88"/>
      <c r="G3" s="88"/>
      <c r="H3" s="88"/>
      <c r="I3" s="88"/>
      <c r="J3" s="88"/>
      <c r="K3" s="88"/>
      <c r="L3" s="88"/>
      <c r="M3" s="88"/>
      <c r="N3" s="88"/>
      <c r="O3" s="88"/>
      <c r="P3" s="88"/>
      <c r="Q3" s="88"/>
      <c r="R3" s="88"/>
      <c r="S3" s="88"/>
      <c r="T3" s="88"/>
    </row>
    <row r="4" spans="1:20" ht="15.95" customHeight="1" x14ac:dyDescent="0.2">
      <c r="A4" s="25" t="s">
        <v>371</v>
      </c>
      <c r="B4" s="63"/>
      <c r="C4" s="88"/>
      <c r="D4" s="88"/>
      <c r="E4" s="88"/>
      <c r="F4" s="88"/>
      <c r="G4" s="88"/>
      <c r="H4" s="88"/>
      <c r="I4" s="88"/>
      <c r="J4" s="88"/>
      <c r="K4" s="88"/>
      <c r="L4" s="88"/>
      <c r="M4" s="88"/>
      <c r="N4" s="88"/>
      <c r="O4" s="88"/>
      <c r="P4" s="88"/>
      <c r="Q4" s="88"/>
      <c r="R4" s="88"/>
      <c r="S4" s="88"/>
      <c r="T4" s="88"/>
    </row>
    <row r="5" spans="1:20" ht="15.95" customHeight="1" x14ac:dyDescent="0.2">
      <c r="A5" s="25"/>
      <c r="B5" s="63"/>
      <c r="C5" s="88"/>
      <c r="D5" s="88"/>
      <c r="E5" s="88"/>
      <c r="F5" s="88"/>
      <c r="G5" s="88"/>
      <c r="H5" s="88"/>
      <c r="I5" s="88"/>
      <c r="J5" s="88"/>
      <c r="K5" s="88"/>
      <c r="L5" s="88"/>
      <c r="M5" s="88"/>
      <c r="N5" s="88"/>
      <c r="O5" s="88"/>
      <c r="P5" s="88"/>
      <c r="Q5" s="88"/>
      <c r="R5" s="88"/>
      <c r="S5" s="88"/>
      <c r="T5" s="88"/>
    </row>
    <row r="6" spans="1:20" ht="15.95" customHeight="1" x14ac:dyDescent="0.2">
      <c r="A6" s="89" t="s">
        <v>328</v>
      </c>
      <c r="B6" s="89"/>
      <c r="C6" s="89"/>
      <c r="D6" s="89"/>
      <c r="F6" s="89"/>
      <c r="G6" s="89"/>
      <c r="L6" s="89"/>
      <c r="M6" s="89"/>
      <c r="N6" s="89"/>
      <c r="P6" s="89"/>
      <c r="S6" s="89"/>
      <c r="T6" s="89"/>
    </row>
    <row r="7" spans="1:20" ht="15.95" customHeight="1" x14ac:dyDescent="0.2">
      <c r="A7" s="90"/>
      <c r="B7" s="89"/>
      <c r="C7" s="89"/>
      <c r="D7" s="89"/>
      <c r="E7" s="89"/>
      <c r="F7" s="89"/>
      <c r="G7" s="89"/>
      <c r="H7" s="89"/>
      <c r="I7" s="89"/>
      <c r="J7" s="89"/>
      <c r="K7" s="89"/>
      <c r="L7" s="89"/>
      <c r="M7" s="89"/>
      <c r="N7" s="89"/>
      <c r="O7" s="89"/>
      <c r="P7" s="89"/>
      <c r="Q7" s="89"/>
      <c r="R7" s="89"/>
      <c r="S7" s="89"/>
      <c r="T7" s="89"/>
    </row>
    <row r="8" spans="1:20" ht="15.95" customHeight="1" x14ac:dyDescent="0.2">
      <c r="A8" s="90"/>
      <c r="B8" s="99"/>
      <c r="C8" s="96">
        <v>1984</v>
      </c>
      <c r="D8" s="96"/>
      <c r="E8" s="96">
        <v>1996</v>
      </c>
      <c r="F8" s="96"/>
      <c r="G8" s="96">
        <v>2002</v>
      </c>
      <c r="H8" s="96"/>
      <c r="I8" s="96">
        <v>2008</v>
      </c>
      <c r="J8" s="96"/>
      <c r="K8" s="96">
        <v>2014</v>
      </c>
      <c r="L8" s="96"/>
      <c r="M8" s="96">
        <v>2019</v>
      </c>
      <c r="N8" s="96"/>
      <c r="O8" s="96" t="s">
        <v>329</v>
      </c>
      <c r="P8" s="96"/>
      <c r="Q8" s="95"/>
      <c r="R8" s="95"/>
      <c r="S8" s="95"/>
      <c r="T8" s="95"/>
    </row>
    <row r="9" spans="1:20" ht="15.95" customHeight="1" x14ac:dyDescent="0.2">
      <c r="A9" s="92"/>
      <c r="B9" s="92"/>
      <c r="C9" s="92" t="s">
        <v>230</v>
      </c>
      <c r="D9" s="92" t="s">
        <v>330</v>
      </c>
      <c r="E9" s="92" t="s">
        <v>230</v>
      </c>
      <c r="F9" s="92" t="s">
        <v>330</v>
      </c>
      <c r="G9" s="92" t="s">
        <v>230</v>
      </c>
      <c r="H9" s="92" t="s">
        <v>330</v>
      </c>
      <c r="I9" s="92" t="s">
        <v>230</v>
      </c>
      <c r="J9" s="92" t="s">
        <v>330</v>
      </c>
      <c r="K9" s="92" t="s">
        <v>230</v>
      </c>
      <c r="L9" s="92" t="s">
        <v>330</v>
      </c>
      <c r="M9" s="92" t="s">
        <v>230</v>
      </c>
      <c r="N9" s="92" t="s">
        <v>330</v>
      </c>
      <c r="O9" s="92" t="s">
        <v>331</v>
      </c>
      <c r="P9" s="92" t="s">
        <v>332</v>
      </c>
      <c r="Q9" s="88"/>
      <c r="R9" s="88"/>
      <c r="S9" s="88"/>
      <c r="T9" s="88"/>
    </row>
    <row r="10" spans="1:20" ht="15.95" customHeight="1" x14ac:dyDescent="0.2">
      <c r="A10" s="67" t="s">
        <v>333</v>
      </c>
      <c r="B10" s="101"/>
      <c r="C10" s="24">
        <v>16046</v>
      </c>
      <c r="D10" s="48">
        <v>100</v>
      </c>
      <c r="E10" s="24">
        <v>16046</v>
      </c>
      <c r="F10" s="48">
        <v>100</v>
      </c>
      <c r="G10" s="24">
        <v>16046</v>
      </c>
      <c r="H10" s="48">
        <v>100</v>
      </c>
      <c r="I10" s="24">
        <v>16046</v>
      </c>
      <c r="J10" s="48">
        <v>100</v>
      </c>
      <c r="K10" s="24">
        <v>16046</v>
      </c>
      <c r="L10" s="48">
        <v>100</v>
      </c>
      <c r="M10" s="24">
        <v>16046</v>
      </c>
      <c r="N10" s="48">
        <v>100</v>
      </c>
      <c r="O10" s="24">
        <v>0</v>
      </c>
      <c r="P10" s="48">
        <v>0</v>
      </c>
      <c r="Q10" s="24"/>
      <c r="R10" s="24"/>
      <c r="S10" s="24"/>
      <c r="T10" s="24"/>
    </row>
    <row r="11" spans="1:20" ht="15.95" customHeight="1" x14ac:dyDescent="0.2">
      <c r="A11" s="67" t="s">
        <v>334</v>
      </c>
      <c r="B11" s="101"/>
      <c r="C11" s="24">
        <v>6516</v>
      </c>
      <c r="D11" s="48">
        <v>40.608251277576969</v>
      </c>
      <c r="E11" s="24">
        <v>6660</v>
      </c>
      <c r="F11" s="48">
        <v>41.505671195313475</v>
      </c>
      <c r="G11" s="24">
        <v>6630</v>
      </c>
      <c r="H11" s="48">
        <v>41.318708712451702</v>
      </c>
      <c r="I11" s="24">
        <v>6626</v>
      </c>
      <c r="J11" s="48">
        <v>41.293780381403465</v>
      </c>
      <c r="K11" s="24">
        <v>6675</v>
      </c>
      <c r="L11" s="48">
        <v>41.599152436744355</v>
      </c>
      <c r="M11" s="24">
        <v>6770</v>
      </c>
      <c r="N11" s="48">
        <v>42.191200299139972</v>
      </c>
      <c r="O11" s="24">
        <v>254</v>
      </c>
      <c r="P11" s="48">
        <v>3.8980969920196435</v>
      </c>
      <c r="Q11" s="24"/>
      <c r="R11" s="24"/>
      <c r="S11" s="24"/>
      <c r="T11" s="24"/>
    </row>
    <row r="12" spans="1:20" ht="15.95" customHeight="1" x14ac:dyDescent="0.2">
      <c r="A12" s="67" t="s">
        <v>335</v>
      </c>
      <c r="B12" s="101"/>
      <c r="C12" s="24">
        <v>5827</v>
      </c>
      <c r="D12" s="48">
        <v>36.314346254518256</v>
      </c>
      <c r="E12" s="24">
        <v>5539</v>
      </c>
      <c r="F12" s="48">
        <v>34.519506419045243</v>
      </c>
      <c r="G12" s="24">
        <v>5425</v>
      </c>
      <c r="H12" s="48">
        <v>33.809048984170509</v>
      </c>
      <c r="I12" s="24">
        <v>5333</v>
      </c>
      <c r="J12" s="48">
        <v>33.235697370061075</v>
      </c>
      <c r="K12" s="24">
        <v>5236</v>
      </c>
      <c r="L12" s="48">
        <v>32.631185342141343</v>
      </c>
      <c r="M12" s="24">
        <v>5168</v>
      </c>
      <c r="N12" s="48">
        <v>32.207403714321323</v>
      </c>
      <c r="O12" s="24">
        <v>-659</v>
      </c>
      <c r="P12" s="48">
        <v>-11.309421657799897</v>
      </c>
      <c r="Q12" s="24"/>
      <c r="R12" s="24"/>
      <c r="S12" s="24"/>
      <c r="T12" s="24"/>
    </row>
    <row r="13" spans="1:20" ht="15.95" customHeight="1" x14ac:dyDescent="0.2">
      <c r="B13" s="101" t="s">
        <v>336</v>
      </c>
      <c r="C13" s="24">
        <v>173</v>
      </c>
      <c r="D13" s="48">
        <v>1.0781503178362208</v>
      </c>
      <c r="E13" s="24">
        <v>145</v>
      </c>
      <c r="F13" s="48">
        <v>0.90365200049856653</v>
      </c>
      <c r="G13" s="24">
        <v>111</v>
      </c>
      <c r="H13" s="48">
        <v>0.6917611865885579</v>
      </c>
      <c r="I13" s="24">
        <v>96</v>
      </c>
      <c r="J13" s="48">
        <v>0.59827994515767169</v>
      </c>
      <c r="K13" s="24">
        <v>88</v>
      </c>
      <c r="L13" s="48">
        <v>0.54842328306119903</v>
      </c>
      <c r="M13" s="24">
        <v>79</v>
      </c>
      <c r="N13" s="48">
        <v>0.49233453820266732</v>
      </c>
      <c r="O13" s="24">
        <v>-94</v>
      </c>
      <c r="P13" s="48">
        <v>-54.335260115606928</v>
      </c>
      <c r="Q13" s="24"/>
      <c r="R13" s="24"/>
      <c r="S13" s="24"/>
      <c r="T13" s="24"/>
    </row>
    <row r="14" spans="1:20" ht="15.95" customHeight="1" x14ac:dyDescent="0.2">
      <c r="B14" s="101" t="s">
        <v>337</v>
      </c>
      <c r="C14" s="24">
        <v>17</v>
      </c>
      <c r="D14" s="48">
        <v>0.10594540695500437</v>
      </c>
      <c r="E14" s="24">
        <v>22</v>
      </c>
      <c r="F14" s="48">
        <v>0.13710582076529976</v>
      </c>
      <c r="G14" s="24">
        <v>25</v>
      </c>
      <c r="H14" s="48">
        <v>0.155802069051477</v>
      </c>
      <c r="I14" s="24">
        <v>25</v>
      </c>
      <c r="J14" s="48">
        <v>0.155802069051477</v>
      </c>
      <c r="K14" s="24">
        <v>26</v>
      </c>
      <c r="L14" s="48">
        <v>0.16203415181353609</v>
      </c>
      <c r="M14" s="24">
        <v>27</v>
      </c>
      <c r="N14" s="48">
        <v>0.16826623457559517</v>
      </c>
      <c r="O14" s="24">
        <v>10</v>
      </c>
      <c r="P14" s="48">
        <v>58.82352941176471</v>
      </c>
      <c r="Q14" s="24"/>
      <c r="R14" s="24"/>
      <c r="S14" s="24"/>
      <c r="T14" s="24"/>
    </row>
    <row r="15" spans="1:20" ht="15.95" customHeight="1" x14ac:dyDescent="0.2">
      <c r="B15" s="101" t="s">
        <v>338</v>
      </c>
      <c r="C15" s="24">
        <v>16</v>
      </c>
      <c r="D15" s="48">
        <v>9.9713324192945291E-2</v>
      </c>
      <c r="E15" s="24">
        <v>18</v>
      </c>
      <c r="F15" s="48">
        <v>0.11217748971706346</v>
      </c>
      <c r="G15" s="24">
        <v>19</v>
      </c>
      <c r="H15" s="48">
        <v>0.11840957247912254</v>
      </c>
      <c r="I15" s="24">
        <v>22</v>
      </c>
      <c r="J15" s="48">
        <v>0.13710582076529976</v>
      </c>
      <c r="K15" s="24">
        <v>22</v>
      </c>
      <c r="L15" s="48">
        <v>0.13710582076529976</v>
      </c>
      <c r="M15" s="24">
        <v>20</v>
      </c>
      <c r="N15" s="48">
        <v>0.12464165524118162</v>
      </c>
      <c r="O15" s="24">
        <v>4</v>
      </c>
      <c r="P15" s="48">
        <v>25</v>
      </c>
      <c r="Q15" s="24"/>
      <c r="R15" s="24"/>
      <c r="S15" s="24"/>
      <c r="T15" s="24"/>
    </row>
    <row r="16" spans="1:20" ht="15.95" customHeight="1" x14ac:dyDescent="0.2">
      <c r="B16" s="101" t="s">
        <v>18</v>
      </c>
      <c r="C16" s="24">
        <v>1977</v>
      </c>
      <c r="D16" s="48">
        <v>12.320827620590801</v>
      </c>
      <c r="E16" s="24">
        <v>1916</v>
      </c>
      <c r="F16" s="48">
        <v>11.940670572105198</v>
      </c>
      <c r="G16" s="24">
        <v>1875</v>
      </c>
      <c r="H16" s="48">
        <v>11.685155178860775</v>
      </c>
      <c r="I16" s="24">
        <v>1770</v>
      </c>
      <c r="J16" s="48">
        <v>11.030786488844573</v>
      </c>
      <c r="K16" s="24">
        <v>1700</v>
      </c>
      <c r="L16" s="48">
        <v>10.594540695500436</v>
      </c>
      <c r="M16" s="24">
        <v>1601</v>
      </c>
      <c r="N16" s="48">
        <v>9.9775645020565875</v>
      </c>
      <c r="O16" s="24">
        <v>-376</v>
      </c>
      <c r="P16" s="48">
        <v>-19.018715225088517</v>
      </c>
      <c r="Q16" s="24"/>
      <c r="R16" s="24"/>
      <c r="S16" s="24"/>
      <c r="T16" s="24"/>
    </row>
    <row r="17" spans="1:20" ht="15.95" customHeight="1" x14ac:dyDescent="0.2">
      <c r="B17" s="101" t="s">
        <v>339</v>
      </c>
      <c r="C17" s="24">
        <v>1248</v>
      </c>
      <c r="D17" s="48">
        <v>7.7776392870497331</v>
      </c>
      <c r="E17" s="24">
        <v>1118</v>
      </c>
      <c r="F17" s="48">
        <v>6.9674685279820512</v>
      </c>
      <c r="G17" s="24">
        <v>1064</v>
      </c>
      <c r="H17" s="48">
        <v>6.6309360588308603</v>
      </c>
      <c r="I17" s="24">
        <v>1062</v>
      </c>
      <c r="J17" s="48">
        <v>6.6184718933067437</v>
      </c>
      <c r="K17" s="24">
        <v>1076</v>
      </c>
      <c r="L17" s="48">
        <v>6.7057210519755701</v>
      </c>
      <c r="M17" s="24">
        <v>1123</v>
      </c>
      <c r="N17" s="48">
        <v>6.9986289417923464</v>
      </c>
      <c r="O17" s="24">
        <v>-125</v>
      </c>
      <c r="P17" s="48">
        <v>-10.016025641025642</v>
      </c>
      <c r="Q17" s="24"/>
      <c r="R17" s="24"/>
      <c r="S17" s="24"/>
      <c r="T17" s="24"/>
    </row>
    <row r="18" spans="1:20" ht="15.95" customHeight="1" x14ac:dyDescent="0.2">
      <c r="B18" s="101" t="s">
        <v>340</v>
      </c>
      <c r="C18" s="24">
        <v>405</v>
      </c>
      <c r="D18" s="48">
        <v>2.5239935186339277</v>
      </c>
      <c r="E18" s="24">
        <v>407</v>
      </c>
      <c r="F18" s="48">
        <v>2.5364576841580457</v>
      </c>
      <c r="G18" s="24">
        <v>438</v>
      </c>
      <c r="H18" s="48">
        <v>2.7296522497818771</v>
      </c>
      <c r="I18" s="24">
        <v>483</v>
      </c>
      <c r="J18" s="48">
        <v>3.0100959740745359</v>
      </c>
      <c r="K18" s="24">
        <v>490</v>
      </c>
      <c r="L18" s="48">
        <v>3.0537205534089491</v>
      </c>
      <c r="M18" s="24">
        <v>513</v>
      </c>
      <c r="N18" s="48">
        <v>3.1970584569363081</v>
      </c>
      <c r="O18" s="24">
        <v>108</v>
      </c>
      <c r="P18" s="48">
        <v>26.666666666666668</v>
      </c>
      <c r="Q18" s="24"/>
      <c r="R18" s="24"/>
      <c r="S18" s="24"/>
      <c r="T18" s="24"/>
    </row>
    <row r="19" spans="1:20" ht="15.95" customHeight="1" x14ac:dyDescent="0.2">
      <c r="B19" s="101" t="s">
        <v>341</v>
      </c>
      <c r="C19" s="24">
        <v>103</v>
      </c>
      <c r="D19" s="48">
        <v>0.64190452449208524</v>
      </c>
      <c r="E19" s="24">
        <v>98</v>
      </c>
      <c r="F19" s="48">
        <v>0.6107441106817898</v>
      </c>
      <c r="G19" s="24">
        <v>94</v>
      </c>
      <c r="H19" s="48">
        <v>0.58581577963355347</v>
      </c>
      <c r="I19" s="24">
        <v>90</v>
      </c>
      <c r="J19" s="48">
        <v>0.56088744858531714</v>
      </c>
      <c r="K19" s="24">
        <v>83</v>
      </c>
      <c r="L19" s="48">
        <v>0.5172628692509037</v>
      </c>
      <c r="M19" s="24">
        <v>83</v>
      </c>
      <c r="N19" s="48">
        <v>0.5172628692509037</v>
      </c>
      <c r="O19" s="24">
        <v>-20</v>
      </c>
      <c r="P19" s="48">
        <v>-19.417475728155338</v>
      </c>
      <c r="Q19" s="24"/>
      <c r="R19" s="24"/>
      <c r="S19" s="24"/>
      <c r="T19" s="24"/>
    </row>
    <row r="20" spans="1:20" ht="15.95" customHeight="1" x14ac:dyDescent="0.2">
      <c r="B20" s="101" t="s">
        <v>342</v>
      </c>
      <c r="C20" s="24">
        <v>1888</v>
      </c>
      <c r="D20" s="48">
        <v>11.766172254767543</v>
      </c>
      <c r="E20" s="24">
        <v>1815</v>
      </c>
      <c r="F20" s="48">
        <v>11.311230213137231</v>
      </c>
      <c r="G20" s="24">
        <v>1799</v>
      </c>
      <c r="H20" s="48">
        <v>11.211516888944285</v>
      </c>
      <c r="I20" s="24">
        <v>1785</v>
      </c>
      <c r="J20" s="48">
        <v>11.124267730275458</v>
      </c>
      <c r="K20" s="24">
        <v>1751</v>
      </c>
      <c r="L20" s="48">
        <v>10.912376916365449</v>
      </c>
      <c r="M20" s="24">
        <v>1722</v>
      </c>
      <c r="N20" s="48">
        <v>10.731646516265736</v>
      </c>
      <c r="O20" s="24">
        <v>-166</v>
      </c>
      <c r="P20" s="48">
        <v>-8.7923728813559325</v>
      </c>
      <c r="Q20" s="24"/>
      <c r="R20" s="24"/>
      <c r="S20" s="24"/>
      <c r="T20" s="24"/>
    </row>
    <row r="21" spans="1:20" ht="15.95" customHeight="1" x14ac:dyDescent="0.2">
      <c r="A21" s="67" t="s">
        <v>343</v>
      </c>
      <c r="B21" s="101"/>
      <c r="C21" s="24">
        <v>2444</v>
      </c>
      <c r="D21" s="48">
        <v>15.231210270472392</v>
      </c>
      <c r="E21" s="24">
        <v>2382</v>
      </c>
      <c r="F21" s="48">
        <v>14.844821139224729</v>
      </c>
      <c r="G21" s="24">
        <v>2413</v>
      </c>
      <c r="H21" s="48">
        <v>15.03801570484856</v>
      </c>
      <c r="I21" s="24">
        <v>2403</v>
      </c>
      <c r="J21" s="48">
        <v>14.975694877227969</v>
      </c>
      <c r="K21" s="24">
        <v>2372</v>
      </c>
      <c r="L21" s="48">
        <v>14.782500311604139</v>
      </c>
      <c r="M21" s="24">
        <v>2287</v>
      </c>
      <c r="N21" s="48">
        <v>14.252773276829117</v>
      </c>
      <c r="O21" s="24">
        <v>-157</v>
      </c>
      <c r="P21" s="48">
        <v>-6.4238952536824883</v>
      </c>
      <c r="Q21" s="24"/>
      <c r="R21" s="24"/>
      <c r="S21" s="24"/>
      <c r="T21" s="24"/>
    </row>
    <row r="22" spans="1:20" ht="15.95" customHeight="1" x14ac:dyDescent="0.2">
      <c r="A22" s="67" t="s">
        <v>344</v>
      </c>
      <c r="B22" s="101"/>
      <c r="C22" s="24">
        <v>1259</v>
      </c>
      <c r="D22" s="48">
        <v>7.8461921974323818</v>
      </c>
      <c r="E22" s="24">
        <v>1465</v>
      </c>
      <c r="F22" s="48">
        <v>9.130001246416553</v>
      </c>
      <c r="G22" s="24">
        <v>1578</v>
      </c>
      <c r="H22" s="48">
        <v>9.834226598529229</v>
      </c>
      <c r="I22" s="24">
        <v>1684</v>
      </c>
      <c r="J22" s="48">
        <v>10.49482737130749</v>
      </c>
      <c r="K22" s="24">
        <v>1763</v>
      </c>
      <c r="L22" s="48">
        <v>10.987161909510158</v>
      </c>
      <c r="M22" s="24">
        <v>1821</v>
      </c>
      <c r="N22" s="48">
        <v>11.348622709709586</v>
      </c>
      <c r="O22" s="24">
        <v>562</v>
      </c>
      <c r="P22" s="48">
        <v>44.638602065131053</v>
      </c>
      <c r="Q22" s="24"/>
      <c r="R22" s="24"/>
      <c r="S22" s="24"/>
      <c r="T22" s="24"/>
    </row>
    <row r="23" spans="1:20" ht="15.95" customHeight="1" x14ac:dyDescent="0.2">
      <c r="A23" s="62"/>
      <c r="B23" s="24"/>
      <c r="C23" s="24"/>
      <c r="D23" s="24"/>
      <c r="E23" s="24"/>
      <c r="F23" s="24"/>
      <c r="G23" s="24"/>
      <c r="H23" s="24"/>
      <c r="I23" s="24"/>
      <c r="J23" s="24"/>
      <c r="K23" s="24"/>
      <c r="L23" s="24"/>
      <c r="M23" s="24"/>
      <c r="N23" s="24"/>
      <c r="O23" s="24"/>
      <c r="P23" s="24"/>
      <c r="Q23" s="24"/>
      <c r="R23" s="24"/>
      <c r="S23" s="24"/>
      <c r="T23" s="24"/>
    </row>
    <row r="24" spans="1:20" ht="15.95" customHeight="1" x14ac:dyDescent="0.2">
      <c r="A24" s="25" t="s">
        <v>372</v>
      </c>
      <c r="B24" s="24"/>
      <c r="C24" s="24"/>
      <c r="D24" s="24"/>
      <c r="E24" s="24"/>
      <c r="F24" s="24"/>
      <c r="G24" s="24"/>
      <c r="H24" s="24"/>
      <c r="I24" s="24"/>
      <c r="J24" s="24"/>
      <c r="K24" s="24"/>
      <c r="L24" s="24"/>
      <c r="M24" s="24"/>
      <c r="N24" s="24"/>
      <c r="O24" s="24"/>
      <c r="P24" s="24"/>
      <c r="Q24" s="24"/>
      <c r="R24" s="24"/>
      <c r="S24" s="24"/>
      <c r="T24" s="24"/>
    </row>
    <row r="25" spans="1:20" ht="15.95" customHeight="1" x14ac:dyDescent="0.2">
      <c r="A25" s="62"/>
      <c r="B25" s="24"/>
      <c r="C25" s="24"/>
      <c r="D25" s="24"/>
      <c r="E25" s="24"/>
      <c r="F25" s="24"/>
      <c r="G25" s="24"/>
      <c r="H25" s="24"/>
      <c r="I25" s="24"/>
      <c r="J25" s="24"/>
      <c r="K25" s="24"/>
      <c r="L25" s="24"/>
      <c r="M25" s="24"/>
      <c r="N25" s="24"/>
      <c r="O25" s="24"/>
      <c r="P25" s="24"/>
      <c r="Q25" s="24"/>
      <c r="R25" s="24"/>
      <c r="S25" s="24"/>
      <c r="T25" s="24"/>
    </row>
    <row r="26" spans="1:20" ht="15.95" customHeight="1" x14ac:dyDescent="0.2">
      <c r="A26" s="63" t="s">
        <v>109</v>
      </c>
      <c r="B26" s="24"/>
      <c r="C26" s="24"/>
      <c r="D26" s="24"/>
      <c r="E26" s="24"/>
      <c r="F26" s="24"/>
      <c r="G26" s="24"/>
      <c r="H26" s="24"/>
      <c r="I26" s="24"/>
      <c r="J26" s="24"/>
      <c r="K26" s="24"/>
      <c r="L26" s="24"/>
      <c r="M26" s="24"/>
      <c r="N26" s="24"/>
      <c r="O26" s="24"/>
      <c r="P26" s="24"/>
      <c r="Q26" s="24"/>
      <c r="R26" s="24"/>
      <c r="S26" s="24"/>
      <c r="T26" s="24"/>
    </row>
    <row r="27" spans="1:20" ht="15.95" customHeight="1" x14ac:dyDescent="0.2">
      <c r="A27" s="103" t="s">
        <v>512</v>
      </c>
      <c r="B27" s="24"/>
      <c r="C27" s="24"/>
      <c r="D27" s="24"/>
      <c r="E27" s="24"/>
      <c r="F27" s="24"/>
      <c r="G27" s="24"/>
      <c r="H27" s="24"/>
      <c r="I27" s="24"/>
      <c r="J27" s="24"/>
      <c r="K27" s="24"/>
      <c r="L27" s="24"/>
      <c r="M27" s="24"/>
      <c r="N27" s="24"/>
      <c r="O27" s="24"/>
      <c r="P27" s="24"/>
      <c r="Q27" s="24"/>
      <c r="R27" s="24"/>
      <c r="S27" s="24"/>
      <c r="T27" s="24"/>
    </row>
    <row r="28" spans="1:20" ht="15.95" customHeight="1" x14ac:dyDescent="0.2">
      <c r="A28" s="62"/>
      <c r="B28" s="24"/>
      <c r="C28" s="24"/>
      <c r="D28" s="24"/>
      <c r="E28" s="24"/>
      <c r="F28" s="24"/>
      <c r="G28" s="24"/>
      <c r="H28" s="24"/>
      <c r="I28" s="24"/>
      <c r="J28" s="24"/>
      <c r="K28" s="24"/>
      <c r="L28" s="24"/>
      <c r="M28" s="24"/>
      <c r="N28" s="24"/>
      <c r="O28" s="24"/>
      <c r="P28" s="24"/>
      <c r="Q28" s="24"/>
      <c r="R28" s="24"/>
      <c r="S28" s="24"/>
      <c r="T28" s="24"/>
    </row>
    <row r="29" spans="1:20" ht="15.95" customHeight="1" x14ac:dyDescent="0.2">
      <c r="A29" s="62"/>
      <c r="B29" s="24"/>
      <c r="C29" s="24"/>
      <c r="D29" s="24"/>
      <c r="E29" s="24"/>
      <c r="F29" s="24"/>
      <c r="G29" s="24"/>
      <c r="H29" s="24"/>
      <c r="I29" s="24"/>
      <c r="J29" s="24"/>
      <c r="K29" s="24"/>
      <c r="L29" s="24"/>
      <c r="M29" s="24"/>
      <c r="N29" s="24"/>
      <c r="O29" s="24"/>
      <c r="P29" s="24"/>
      <c r="Q29" s="24"/>
      <c r="R29" s="24"/>
      <c r="S29" s="24"/>
      <c r="T29" s="24"/>
    </row>
    <row r="30" spans="1:20" ht="15.95" customHeight="1" x14ac:dyDescent="0.2">
      <c r="A30" s="62"/>
      <c r="B30" s="24"/>
      <c r="C30" s="24"/>
      <c r="D30" s="24"/>
      <c r="E30" s="24"/>
      <c r="F30" s="24"/>
      <c r="G30" s="24"/>
      <c r="H30" s="24"/>
      <c r="I30" s="24"/>
      <c r="J30" s="24"/>
      <c r="K30" s="24"/>
      <c r="L30" s="24"/>
      <c r="M30" s="24"/>
      <c r="N30" s="24"/>
      <c r="O30" s="24"/>
      <c r="P30" s="24"/>
      <c r="Q30" s="24"/>
      <c r="R30" s="24"/>
      <c r="S30" s="24"/>
      <c r="T30" s="24"/>
    </row>
    <row r="31" spans="1:20" ht="15.95" customHeight="1" x14ac:dyDescent="0.2">
      <c r="A31" s="62"/>
      <c r="B31" s="24"/>
      <c r="C31" s="24"/>
      <c r="D31" s="24"/>
      <c r="E31" s="24"/>
      <c r="F31" s="24"/>
      <c r="G31" s="24"/>
      <c r="H31" s="24"/>
      <c r="I31" s="24"/>
      <c r="J31" s="24"/>
      <c r="K31" s="24"/>
      <c r="L31" s="24"/>
      <c r="M31" s="24"/>
      <c r="N31" s="24"/>
      <c r="O31" s="24"/>
      <c r="P31" s="24"/>
      <c r="Q31" s="24"/>
      <c r="R31" s="24"/>
      <c r="S31" s="24"/>
      <c r="T31" s="24"/>
    </row>
    <row r="32" spans="1:20" ht="15.95" customHeight="1" x14ac:dyDescent="0.2">
      <c r="A32" s="62"/>
      <c r="B32" s="24"/>
      <c r="C32" s="24"/>
      <c r="D32" s="24"/>
      <c r="E32" s="24"/>
      <c r="F32" s="24"/>
      <c r="G32" s="24"/>
      <c r="H32" s="24"/>
      <c r="I32" s="24"/>
      <c r="J32" s="24"/>
      <c r="K32" s="24"/>
      <c r="L32" s="24"/>
      <c r="M32" s="24"/>
      <c r="N32" s="24"/>
      <c r="O32" s="24"/>
      <c r="P32" s="24"/>
      <c r="Q32" s="24"/>
      <c r="R32" s="24"/>
      <c r="S32" s="24"/>
      <c r="T32" s="24"/>
    </row>
    <row r="33" spans="1:20" ht="15.95" customHeight="1" x14ac:dyDescent="0.2">
      <c r="A33" s="62"/>
      <c r="B33" s="24"/>
      <c r="C33" s="24"/>
      <c r="D33" s="24"/>
      <c r="E33" s="24"/>
      <c r="F33" s="24"/>
      <c r="G33" s="24"/>
      <c r="H33" s="24"/>
      <c r="I33" s="24"/>
      <c r="J33" s="24"/>
      <c r="K33" s="24"/>
      <c r="L33" s="24"/>
      <c r="M33" s="24"/>
      <c r="N33" s="24"/>
      <c r="O33" s="24"/>
      <c r="P33" s="24"/>
      <c r="Q33" s="24"/>
      <c r="R33" s="24"/>
      <c r="S33" s="24"/>
      <c r="T33" s="24"/>
    </row>
    <row r="34" spans="1:20" ht="15.95" customHeight="1" x14ac:dyDescent="0.2">
      <c r="A34" s="62"/>
      <c r="B34" s="24"/>
      <c r="C34" s="24"/>
      <c r="D34" s="24"/>
      <c r="E34" s="24"/>
      <c r="F34" s="24"/>
      <c r="G34" s="24"/>
      <c r="H34" s="24"/>
      <c r="I34" s="24"/>
      <c r="J34" s="24"/>
      <c r="K34" s="24"/>
      <c r="L34" s="24"/>
      <c r="M34" s="24"/>
      <c r="N34" s="24"/>
      <c r="O34" s="24"/>
      <c r="P34" s="24"/>
      <c r="Q34" s="24"/>
      <c r="R34" s="24"/>
      <c r="S34" s="24"/>
      <c r="T34" s="24"/>
    </row>
    <row r="35" spans="1:20" ht="15.95" customHeight="1" x14ac:dyDescent="0.2">
      <c r="A35" s="62"/>
      <c r="B35" s="24"/>
      <c r="C35" s="24"/>
      <c r="D35" s="24"/>
      <c r="E35" s="24"/>
      <c r="F35" s="24"/>
      <c r="G35" s="24"/>
      <c r="H35" s="24"/>
      <c r="I35" s="24"/>
      <c r="J35" s="24"/>
      <c r="K35" s="24"/>
      <c r="L35" s="24"/>
      <c r="M35" s="24"/>
      <c r="N35" s="24"/>
      <c r="O35" s="24"/>
      <c r="P35" s="24"/>
      <c r="Q35" s="24"/>
      <c r="R35" s="24"/>
      <c r="S35" s="24"/>
      <c r="T35" s="24"/>
    </row>
    <row r="36" spans="1:20" ht="15.95" customHeight="1" x14ac:dyDescent="0.2">
      <c r="A36" s="62"/>
      <c r="B36" s="24"/>
      <c r="C36" s="24"/>
      <c r="D36" s="24"/>
      <c r="E36" s="24"/>
      <c r="F36" s="24"/>
      <c r="G36" s="24"/>
      <c r="H36" s="24"/>
      <c r="I36" s="24"/>
      <c r="J36" s="24"/>
      <c r="K36" s="24"/>
      <c r="L36" s="24"/>
      <c r="M36" s="24"/>
      <c r="N36" s="24"/>
      <c r="O36" s="24"/>
      <c r="P36" s="24"/>
      <c r="Q36" s="24"/>
      <c r="R36" s="24"/>
      <c r="S36" s="24"/>
      <c r="T36" s="24"/>
    </row>
    <row r="37" spans="1:20" ht="15.95" customHeight="1" x14ac:dyDescent="0.2">
      <c r="A37" s="62"/>
      <c r="B37" s="24"/>
      <c r="C37" s="24"/>
      <c r="D37" s="24"/>
      <c r="E37" s="24"/>
      <c r="F37" s="24"/>
      <c r="G37" s="24"/>
      <c r="H37" s="24"/>
      <c r="I37" s="24"/>
      <c r="J37" s="24"/>
      <c r="K37" s="24"/>
      <c r="L37" s="24"/>
      <c r="M37" s="24"/>
      <c r="N37" s="24"/>
      <c r="O37" s="24"/>
      <c r="P37" s="24"/>
      <c r="Q37" s="24"/>
      <c r="R37" s="24"/>
      <c r="S37" s="24"/>
      <c r="T37" s="24"/>
    </row>
    <row r="38" spans="1:20" ht="15.95" customHeight="1" x14ac:dyDescent="0.2">
      <c r="A38" s="62"/>
      <c r="B38" s="24"/>
      <c r="C38" s="24"/>
      <c r="D38" s="24"/>
      <c r="E38" s="24"/>
      <c r="F38" s="24"/>
      <c r="G38" s="24"/>
      <c r="H38" s="24"/>
      <c r="I38" s="24"/>
      <c r="J38" s="24"/>
      <c r="K38" s="24"/>
      <c r="L38" s="24"/>
      <c r="M38" s="24"/>
      <c r="N38" s="24"/>
      <c r="O38" s="24"/>
      <c r="P38" s="24"/>
      <c r="Q38" s="24"/>
      <c r="R38" s="24"/>
      <c r="S38" s="24"/>
      <c r="T38" s="24"/>
    </row>
    <row r="39" spans="1:20" ht="15.95" customHeight="1" x14ac:dyDescent="0.2">
      <c r="A39" s="62"/>
      <c r="B39" s="24"/>
      <c r="C39" s="24"/>
      <c r="D39" s="24"/>
      <c r="E39" s="24"/>
      <c r="F39" s="24"/>
      <c r="G39" s="24"/>
      <c r="H39" s="24"/>
      <c r="I39" s="24"/>
      <c r="J39" s="24"/>
      <c r="K39" s="24"/>
      <c r="L39" s="24"/>
      <c r="M39" s="24"/>
      <c r="N39" s="24"/>
      <c r="O39" s="24"/>
      <c r="P39" s="24"/>
      <c r="Q39" s="24"/>
      <c r="R39" s="24"/>
      <c r="S39" s="24"/>
      <c r="T39" s="24"/>
    </row>
    <row r="40" spans="1:20" ht="15.95" customHeight="1" x14ac:dyDescent="0.2">
      <c r="A40" s="62"/>
      <c r="B40" s="24"/>
      <c r="C40" s="24"/>
      <c r="D40" s="24"/>
      <c r="E40" s="24"/>
      <c r="F40" s="24"/>
      <c r="G40" s="24"/>
      <c r="H40" s="24"/>
      <c r="I40" s="24"/>
      <c r="J40" s="24"/>
      <c r="K40" s="24"/>
      <c r="L40" s="24"/>
      <c r="M40" s="24"/>
      <c r="N40" s="24"/>
      <c r="O40" s="24"/>
      <c r="P40" s="24"/>
      <c r="Q40" s="24"/>
      <c r="R40" s="24"/>
      <c r="S40" s="24"/>
      <c r="T40" s="24"/>
    </row>
    <row r="41" spans="1:20" ht="15.95" customHeight="1" x14ac:dyDescent="0.2">
      <c r="A41" s="62"/>
      <c r="B41" s="24"/>
      <c r="C41" s="24"/>
      <c r="D41" s="24"/>
      <c r="E41" s="24"/>
      <c r="F41" s="24"/>
      <c r="G41" s="24"/>
      <c r="H41" s="24"/>
      <c r="I41" s="24"/>
      <c r="J41" s="24"/>
      <c r="K41" s="24"/>
      <c r="L41" s="24"/>
      <c r="M41" s="24"/>
      <c r="N41" s="24"/>
      <c r="O41" s="24"/>
      <c r="P41" s="24"/>
      <c r="Q41" s="24"/>
      <c r="R41" s="24"/>
      <c r="S41" s="24"/>
      <c r="T41" s="24"/>
    </row>
    <row r="42" spans="1:20" ht="15.95" customHeight="1" x14ac:dyDescent="0.2">
      <c r="A42" s="62"/>
      <c r="B42" s="24"/>
      <c r="C42" s="24"/>
      <c r="D42" s="24"/>
      <c r="E42" s="24"/>
      <c r="F42" s="24"/>
      <c r="G42" s="24"/>
      <c r="H42" s="24"/>
      <c r="I42" s="24"/>
      <c r="J42" s="24"/>
      <c r="K42" s="24"/>
      <c r="L42" s="24"/>
      <c r="M42" s="24"/>
      <c r="N42" s="24"/>
      <c r="O42" s="24"/>
      <c r="P42" s="24"/>
      <c r="Q42" s="24"/>
      <c r="R42" s="24"/>
      <c r="S42" s="24"/>
      <c r="T42" s="24"/>
    </row>
    <row r="43" spans="1:20" ht="15.95" customHeight="1" x14ac:dyDescent="0.2">
      <c r="A43" s="62"/>
      <c r="B43" s="24"/>
      <c r="C43" s="24"/>
      <c r="D43" s="24"/>
      <c r="E43" s="24"/>
      <c r="F43" s="24"/>
      <c r="G43" s="24"/>
      <c r="H43" s="24"/>
      <c r="I43" s="24"/>
      <c r="J43" s="24"/>
      <c r="K43" s="24"/>
      <c r="L43" s="24"/>
      <c r="M43" s="24"/>
      <c r="N43" s="24"/>
      <c r="O43" s="24"/>
      <c r="P43" s="24"/>
      <c r="Q43" s="24"/>
      <c r="R43" s="24"/>
      <c r="S43" s="24"/>
      <c r="T43" s="24"/>
    </row>
    <row r="44" spans="1:20" ht="15.95" customHeight="1" x14ac:dyDescent="0.2">
      <c r="A44" s="62"/>
      <c r="B44" s="24"/>
      <c r="C44" s="24"/>
      <c r="D44" s="24"/>
      <c r="E44" s="24"/>
      <c r="F44" s="24"/>
      <c r="G44" s="24"/>
      <c r="H44" s="24"/>
      <c r="I44" s="24"/>
      <c r="J44" s="24"/>
      <c r="K44" s="24"/>
      <c r="L44" s="24"/>
      <c r="M44" s="24"/>
      <c r="N44" s="24"/>
      <c r="O44" s="24"/>
      <c r="P44" s="24"/>
      <c r="Q44" s="24"/>
      <c r="R44" s="24"/>
      <c r="S44" s="24"/>
      <c r="T44" s="24"/>
    </row>
    <row r="45" spans="1:20" ht="15.95" customHeight="1" x14ac:dyDescent="0.2">
      <c r="A45" s="62"/>
      <c r="B45" s="24"/>
      <c r="C45" s="24"/>
      <c r="D45" s="24"/>
      <c r="E45" s="24"/>
      <c r="F45" s="24"/>
      <c r="G45" s="24"/>
      <c r="H45" s="24"/>
      <c r="I45" s="24"/>
      <c r="J45" s="24"/>
      <c r="K45" s="24"/>
      <c r="L45" s="24"/>
      <c r="M45" s="24"/>
      <c r="N45" s="24"/>
      <c r="O45" s="24"/>
      <c r="P45" s="24"/>
      <c r="Q45" s="24"/>
      <c r="R45" s="24"/>
      <c r="S45" s="24"/>
      <c r="T45" s="24"/>
    </row>
    <row r="46" spans="1:20" ht="15.95" customHeight="1" x14ac:dyDescent="0.2">
      <c r="A46" s="62"/>
      <c r="B46" s="24"/>
      <c r="C46" s="24"/>
      <c r="D46" s="24"/>
      <c r="E46" s="24"/>
      <c r="F46" s="24"/>
      <c r="G46" s="24"/>
      <c r="H46" s="24"/>
      <c r="I46" s="24"/>
      <c r="J46" s="24"/>
      <c r="K46" s="24"/>
      <c r="L46" s="24"/>
      <c r="M46" s="24"/>
      <c r="N46" s="24"/>
      <c r="O46" s="24"/>
      <c r="P46" s="24"/>
      <c r="Q46" s="24"/>
      <c r="R46" s="24"/>
      <c r="S46" s="24"/>
      <c r="T46" s="24"/>
    </row>
    <row r="47" spans="1:20" ht="15.95" customHeight="1" x14ac:dyDescent="0.2">
      <c r="A47" s="62"/>
      <c r="B47" s="24"/>
      <c r="C47" s="24"/>
      <c r="D47" s="24"/>
      <c r="E47" s="24"/>
      <c r="F47" s="24"/>
      <c r="G47" s="24"/>
      <c r="H47" s="24"/>
      <c r="I47" s="24"/>
      <c r="J47" s="24"/>
      <c r="K47" s="24"/>
      <c r="L47" s="24"/>
      <c r="M47" s="24"/>
      <c r="N47" s="24"/>
      <c r="O47" s="24"/>
      <c r="P47" s="24"/>
      <c r="Q47" s="24"/>
      <c r="R47" s="24"/>
      <c r="S47" s="24"/>
      <c r="T47" s="24"/>
    </row>
    <row r="48" spans="1:20" ht="15.95" customHeight="1" x14ac:dyDescent="0.2">
      <c r="A48" s="62"/>
      <c r="B48" s="24"/>
      <c r="C48" s="24"/>
      <c r="D48" s="24"/>
      <c r="E48" s="24"/>
      <c r="F48" s="24"/>
      <c r="G48" s="24"/>
      <c r="H48" s="24"/>
      <c r="I48" s="24"/>
      <c r="J48" s="24"/>
      <c r="K48" s="24"/>
      <c r="L48" s="24"/>
      <c r="M48" s="24"/>
      <c r="N48" s="24"/>
      <c r="O48" s="24"/>
      <c r="P48" s="24"/>
      <c r="Q48" s="24"/>
      <c r="R48" s="24"/>
      <c r="S48" s="24"/>
      <c r="T48" s="24"/>
    </row>
    <row r="49" spans="1:20" ht="15.95" customHeight="1" x14ac:dyDescent="0.2">
      <c r="A49" s="62"/>
      <c r="B49" s="24"/>
      <c r="C49" s="24"/>
      <c r="D49" s="24"/>
      <c r="E49" s="24"/>
      <c r="F49" s="24"/>
      <c r="G49" s="24"/>
      <c r="H49" s="24"/>
      <c r="I49" s="24"/>
      <c r="J49" s="24"/>
      <c r="K49" s="24"/>
      <c r="L49" s="24"/>
      <c r="M49" s="24"/>
      <c r="N49" s="24"/>
      <c r="O49" s="24"/>
      <c r="P49" s="24"/>
      <c r="Q49" s="24"/>
      <c r="R49" s="24"/>
      <c r="S49" s="24"/>
      <c r="T49" s="24"/>
    </row>
    <row r="50" spans="1:20" ht="15.95" customHeight="1" x14ac:dyDescent="0.2">
      <c r="A50" s="62"/>
      <c r="B50" s="24"/>
      <c r="C50" s="24"/>
      <c r="D50" s="24"/>
      <c r="E50" s="24"/>
      <c r="F50" s="24"/>
      <c r="G50" s="24"/>
      <c r="H50" s="24"/>
      <c r="I50" s="24"/>
      <c r="J50" s="24"/>
      <c r="K50" s="24"/>
      <c r="L50" s="24"/>
      <c r="M50" s="24"/>
      <c r="N50" s="24"/>
      <c r="O50" s="24"/>
      <c r="P50" s="24"/>
      <c r="Q50" s="24"/>
      <c r="R50" s="24"/>
      <c r="S50" s="24"/>
      <c r="T50" s="24"/>
    </row>
    <row r="51" spans="1:20" ht="15.95" customHeight="1" x14ac:dyDescent="0.2">
      <c r="A51" s="62"/>
      <c r="B51" s="24"/>
      <c r="C51" s="24"/>
      <c r="D51" s="24"/>
      <c r="E51" s="24"/>
      <c r="F51" s="24"/>
      <c r="G51" s="24"/>
      <c r="H51" s="24"/>
      <c r="I51" s="24"/>
      <c r="J51" s="24"/>
      <c r="K51" s="24"/>
      <c r="L51" s="24"/>
      <c r="M51" s="24"/>
      <c r="N51" s="24"/>
      <c r="O51" s="24"/>
      <c r="P51" s="24"/>
      <c r="Q51" s="24"/>
      <c r="R51" s="24"/>
      <c r="S51" s="24"/>
      <c r="T51" s="24"/>
    </row>
    <row r="52" spans="1:20" ht="15.95" customHeight="1" x14ac:dyDescent="0.2">
      <c r="A52" s="62"/>
      <c r="B52" s="24"/>
      <c r="C52" s="24"/>
      <c r="D52" s="24"/>
      <c r="E52" s="24"/>
      <c r="F52" s="24"/>
      <c r="G52" s="24"/>
      <c r="H52" s="24"/>
      <c r="I52" s="24"/>
      <c r="J52" s="24"/>
      <c r="K52" s="24"/>
      <c r="L52" s="24"/>
      <c r="M52" s="24"/>
      <c r="N52" s="24"/>
      <c r="O52" s="24"/>
      <c r="P52" s="24"/>
      <c r="Q52" s="24"/>
      <c r="R52" s="24"/>
      <c r="S52" s="24"/>
      <c r="T52" s="24"/>
    </row>
    <row r="53" spans="1:20" ht="15.95" customHeight="1" x14ac:dyDescent="0.2">
      <c r="A53" s="62"/>
      <c r="B53" s="24"/>
      <c r="C53" s="24"/>
      <c r="D53" s="24"/>
      <c r="E53" s="24"/>
      <c r="F53" s="24"/>
      <c r="G53" s="24"/>
      <c r="H53" s="24"/>
      <c r="I53" s="24"/>
      <c r="J53" s="24"/>
      <c r="K53" s="24"/>
      <c r="L53" s="24"/>
      <c r="M53" s="24"/>
      <c r="N53" s="24"/>
      <c r="O53" s="24"/>
      <c r="P53" s="24"/>
      <c r="Q53" s="24"/>
      <c r="R53" s="24"/>
      <c r="S53" s="24"/>
      <c r="T53" s="24"/>
    </row>
    <row r="54" spans="1:20" ht="15.95" customHeight="1" x14ac:dyDescent="0.2">
      <c r="A54" s="62"/>
      <c r="B54" s="24"/>
      <c r="C54" s="24"/>
      <c r="D54" s="24"/>
      <c r="E54" s="24"/>
      <c r="F54" s="24"/>
      <c r="G54" s="24"/>
      <c r="H54" s="24"/>
      <c r="I54" s="24"/>
      <c r="J54" s="24"/>
      <c r="K54" s="24"/>
      <c r="L54" s="24"/>
      <c r="M54" s="24"/>
      <c r="N54" s="24"/>
      <c r="O54" s="24"/>
      <c r="P54" s="24"/>
      <c r="Q54" s="24"/>
      <c r="R54" s="24"/>
      <c r="S54" s="24"/>
      <c r="T54" s="24"/>
    </row>
    <row r="55" spans="1:20" ht="15.95" customHeight="1" x14ac:dyDescent="0.2">
      <c r="A55" s="62"/>
      <c r="B55" s="24"/>
      <c r="C55" s="24"/>
      <c r="D55" s="24"/>
      <c r="E55" s="24"/>
      <c r="F55" s="24"/>
      <c r="G55" s="24"/>
      <c r="H55" s="24"/>
      <c r="I55" s="24"/>
      <c r="J55" s="24"/>
      <c r="K55" s="24"/>
      <c r="L55" s="24"/>
      <c r="M55" s="24"/>
      <c r="N55" s="24"/>
      <c r="O55" s="24"/>
      <c r="P55" s="24"/>
      <c r="Q55" s="24"/>
      <c r="R55" s="24"/>
      <c r="S55" s="24"/>
      <c r="T55" s="24"/>
    </row>
    <row r="56" spans="1:20" ht="15.95" customHeight="1" x14ac:dyDescent="0.2">
      <c r="A56" s="62"/>
      <c r="B56" s="24"/>
      <c r="C56" s="24"/>
      <c r="D56" s="24"/>
      <c r="E56" s="24"/>
      <c r="F56" s="24"/>
      <c r="G56" s="24"/>
      <c r="H56" s="24"/>
      <c r="I56" s="24"/>
      <c r="J56" s="24"/>
      <c r="K56" s="24"/>
      <c r="L56" s="24"/>
      <c r="M56" s="24"/>
      <c r="N56" s="24"/>
      <c r="O56" s="24"/>
      <c r="P56" s="24"/>
      <c r="Q56" s="24"/>
      <c r="R56" s="24"/>
      <c r="S56" s="24"/>
      <c r="T56" s="24"/>
    </row>
    <row r="57" spans="1:20" ht="15.95" customHeight="1" x14ac:dyDescent="0.2">
      <c r="A57" s="62"/>
      <c r="B57" s="24"/>
      <c r="C57" s="24"/>
      <c r="D57" s="24"/>
      <c r="E57" s="24"/>
      <c r="F57" s="24"/>
      <c r="G57" s="24"/>
      <c r="H57" s="24"/>
      <c r="I57" s="24"/>
      <c r="J57" s="24"/>
      <c r="K57" s="24"/>
      <c r="L57" s="24"/>
      <c r="M57" s="24"/>
      <c r="N57" s="24"/>
      <c r="O57" s="24"/>
      <c r="P57" s="24"/>
      <c r="Q57" s="24"/>
      <c r="R57" s="24"/>
      <c r="S57" s="24"/>
      <c r="T57" s="24"/>
    </row>
    <row r="58" spans="1:20" ht="15.95" customHeight="1" x14ac:dyDescent="0.2">
      <c r="A58" s="62"/>
      <c r="B58" s="24"/>
      <c r="C58" s="24"/>
      <c r="D58" s="24"/>
      <c r="E58" s="24"/>
      <c r="F58" s="24"/>
      <c r="G58" s="24"/>
      <c r="H58" s="24"/>
      <c r="I58" s="24"/>
      <c r="J58" s="24"/>
      <c r="K58" s="24"/>
      <c r="L58" s="24"/>
      <c r="M58" s="24"/>
      <c r="N58" s="24"/>
      <c r="O58" s="24"/>
      <c r="P58" s="24"/>
      <c r="Q58" s="24"/>
      <c r="R58" s="24"/>
      <c r="S58" s="24"/>
      <c r="T58" s="24"/>
    </row>
    <row r="59" spans="1:20" ht="15.95" customHeight="1" x14ac:dyDescent="0.2">
      <c r="A59" s="62"/>
      <c r="B59" s="24"/>
      <c r="C59" s="24"/>
      <c r="D59" s="24"/>
      <c r="E59" s="24"/>
      <c r="F59" s="24"/>
      <c r="G59" s="24"/>
      <c r="H59" s="24"/>
      <c r="I59" s="24"/>
      <c r="J59" s="24"/>
      <c r="K59" s="24"/>
      <c r="L59" s="24"/>
      <c r="M59" s="24"/>
      <c r="N59" s="24"/>
      <c r="O59" s="24"/>
      <c r="P59" s="24"/>
      <c r="Q59" s="24"/>
      <c r="R59" s="24"/>
      <c r="S59" s="24"/>
      <c r="T59" s="24"/>
    </row>
    <row r="60" spans="1:20" ht="15.95" customHeight="1" x14ac:dyDescent="0.2">
      <c r="A60" s="62"/>
      <c r="B60" s="24"/>
      <c r="C60" s="24"/>
      <c r="D60" s="24"/>
      <c r="E60" s="24"/>
      <c r="F60" s="24"/>
      <c r="G60" s="24"/>
      <c r="H60" s="24"/>
      <c r="I60" s="24"/>
      <c r="J60" s="24"/>
      <c r="K60" s="24"/>
      <c r="L60" s="24"/>
      <c r="M60" s="24"/>
      <c r="N60" s="24"/>
      <c r="O60" s="24"/>
      <c r="P60" s="24"/>
      <c r="Q60" s="24"/>
      <c r="R60" s="24"/>
      <c r="S60" s="24"/>
      <c r="T60" s="24"/>
    </row>
    <row r="61" spans="1:20" ht="15.95" customHeight="1" x14ac:dyDescent="0.2">
      <c r="A61" s="62"/>
      <c r="B61" s="24"/>
      <c r="C61" s="24"/>
      <c r="D61" s="24"/>
      <c r="E61" s="24"/>
      <c r="F61" s="24"/>
      <c r="G61" s="24"/>
      <c r="H61" s="24"/>
      <c r="I61" s="24"/>
      <c r="J61" s="24"/>
      <c r="K61" s="24"/>
      <c r="L61" s="24"/>
      <c r="M61" s="24"/>
      <c r="N61" s="24"/>
      <c r="O61" s="24"/>
      <c r="P61" s="24"/>
      <c r="Q61" s="24"/>
      <c r="R61" s="24"/>
      <c r="S61" s="24"/>
      <c r="T61" s="24"/>
    </row>
    <row r="62" spans="1:20" ht="15.95" customHeight="1" x14ac:dyDescent="0.2">
      <c r="A62" s="62"/>
      <c r="B62" s="24"/>
      <c r="C62" s="24"/>
      <c r="D62" s="24"/>
      <c r="E62" s="24"/>
      <c r="F62" s="24"/>
      <c r="G62" s="24"/>
      <c r="H62" s="24"/>
      <c r="I62" s="24"/>
      <c r="J62" s="24"/>
      <c r="K62" s="24"/>
      <c r="L62" s="24"/>
      <c r="M62" s="24"/>
      <c r="N62" s="24"/>
      <c r="O62" s="24"/>
      <c r="P62" s="24"/>
      <c r="Q62" s="24"/>
      <c r="R62" s="24"/>
      <c r="S62" s="24"/>
      <c r="T62" s="24"/>
    </row>
    <row r="63" spans="1:20" ht="15.95" customHeight="1" x14ac:dyDescent="0.2">
      <c r="A63" s="62"/>
      <c r="B63" s="24"/>
      <c r="C63" s="24"/>
      <c r="D63" s="24"/>
      <c r="E63" s="24"/>
      <c r="F63" s="24"/>
      <c r="G63" s="24"/>
      <c r="H63" s="24"/>
      <c r="I63" s="24"/>
      <c r="J63" s="24"/>
      <c r="K63" s="24"/>
      <c r="L63" s="24"/>
      <c r="M63" s="24"/>
      <c r="N63" s="24"/>
      <c r="O63" s="24"/>
      <c r="P63" s="24"/>
      <c r="Q63" s="24"/>
      <c r="R63" s="24"/>
      <c r="S63" s="24"/>
      <c r="T63" s="24"/>
    </row>
    <row r="64" spans="1:20" ht="15.95" customHeight="1" x14ac:dyDescent="0.2">
      <c r="A64" s="62"/>
      <c r="B64" s="24"/>
      <c r="C64" s="24"/>
      <c r="D64" s="24"/>
      <c r="E64" s="24"/>
      <c r="F64" s="24"/>
      <c r="G64" s="24"/>
      <c r="H64" s="24"/>
      <c r="I64" s="24"/>
      <c r="J64" s="24"/>
      <c r="K64" s="24"/>
      <c r="L64" s="24"/>
      <c r="M64" s="24"/>
      <c r="N64" s="24"/>
      <c r="O64" s="24"/>
      <c r="P64" s="24"/>
      <c r="Q64" s="24"/>
      <c r="R64" s="24"/>
      <c r="S64" s="24"/>
      <c r="T64" s="24"/>
    </row>
    <row r="65" spans="1:20" ht="15.95" customHeight="1" x14ac:dyDescent="0.2">
      <c r="A65" s="62"/>
      <c r="B65" s="24"/>
      <c r="C65" s="24"/>
      <c r="D65" s="24"/>
      <c r="E65" s="24"/>
      <c r="F65" s="24"/>
      <c r="G65" s="24"/>
      <c r="H65" s="24"/>
      <c r="I65" s="24"/>
      <c r="J65" s="24"/>
      <c r="K65" s="24"/>
      <c r="L65" s="24"/>
      <c r="M65" s="24"/>
      <c r="N65" s="24"/>
      <c r="O65" s="24"/>
      <c r="P65" s="24"/>
      <c r="Q65" s="24"/>
      <c r="R65" s="24"/>
      <c r="S65" s="24"/>
      <c r="T65" s="24"/>
    </row>
    <row r="66" spans="1:20" ht="15.95" customHeight="1" x14ac:dyDescent="0.2">
      <c r="A66" s="62"/>
      <c r="B66" s="24"/>
      <c r="C66" s="24"/>
      <c r="D66" s="24"/>
      <c r="E66" s="24"/>
      <c r="F66" s="24"/>
      <c r="G66" s="24"/>
      <c r="H66" s="24"/>
      <c r="I66" s="24"/>
      <c r="J66" s="24"/>
      <c r="K66" s="24"/>
      <c r="L66" s="24"/>
      <c r="M66" s="24"/>
      <c r="N66" s="24"/>
      <c r="O66" s="24"/>
      <c r="P66" s="24"/>
      <c r="Q66" s="24"/>
      <c r="R66" s="24"/>
      <c r="S66" s="24"/>
      <c r="T66" s="24"/>
    </row>
    <row r="67" spans="1:20" ht="15.95" customHeight="1" x14ac:dyDescent="0.2">
      <c r="A67" s="62"/>
      <c r="B67" s="24"/>
      <c r="C67" s="24"/>
      <c r="D67" s="24"/>
      <c r="E67" s="24"/>
      <c r="F67" s="24"/>
      <c r="G67" s="24"/>
      <c r="H67" s="24"/>
      <c r="I67" s="24"/>
      <c r="J67" s="24"/>
      <c r="K67" s="24"/>
      <c r="L67" s="24"/>
      <c r="M67" s="24"/>
      <c r="N67" s="24"/>
      <c r="O67" s="24"/>
      <c r="P67" s="24"/>
      <c r="Q67" s="24"/>
      <c r="R67" s="24"/>
      <c r="S67" s="24"/>
      <c r="T67" s="24"/>
    </row>
    <row r="68" spans="1:20" ht="15.95" customHeight="1" x14ac:dyDescent="0.2">
      <c r="A68" s="62"/>
      <c r="B68" s="24"/>
      <c r="C68" s="24"/>
      <c r="D68" s="24"/>
      <c r="E68" s="24"/>
      <c r="F68" s="24"/>
      <c r="G68" s="24"/>
      <c r="H68" s="24"/>
      <c r="I68" s="24"/>
      <c r="J68" s="24"/>
      <c r="K68" s="24"/>
      <c r="L68" s="24"/>
      <c r="M68" s="24"/>
      <c r="N68" s="24"/>
      <c r="O68" s="24"/>
      <c r="P68" s="24"/>
      <c r="Q68" s="24"/>
      <c r="R68" s="24"/>
      <c r="S68" s="24"/>
      <c r="T68" s="24"/>
    </row>
    <row r="69" spans="1:20" ht="15.95" customHeight="1" x14ac:dyDescent="0.2">
      <c r="A69" s="62"/>
      <c r="B69" s="24"/>
      <c r="C69" s="24"/>
      <c r="D69" s="24"/>
      <c r="E69" s="24"/>
      <c r="F69" s="24"/>
      <c r="G69" s="24"/>
      <c r="H69" s="24"/>
      <c r="I69" s="24"/>
      <c r="J69" s="24"/>
      <c r="K69" s="24"/>
      <c r="L69" s="24"/>
      <c r="M69" s="24"/>
      <c r="N69" s="24"/>
      <c r="O69" s="24"/>
      <c r="P69" s="24"/>
      <c r="Q69" s="24"/>
      <c r="R69" s="24"/>
      <c r="S69" s="24"/>
      <c r="T69" s="24"/>
    </row>
    <row r="70" spans="1:20" ht="15.95" customHeight="1" x14ac:dyDescent="0.2">
      <c r="A70" s="62"/>
      <c r="B70" s="24"/>
      <c r="C70" s="24"/>
      <c r="D70" s="24"/>
      <c r="E70" s="24"/>
      <c r="F70" s="24"/>
      <c r="G70" s="24"/>
      <c r="H70" s="24"/>
      <c r="I70" s="24"/>
      <c r="J70" s="24"/>
      <c r="K70" s="24"/>
      <c r="L70" s="24"/>
      <c r="M70" s="24"/>
      <c r="N70" s="24"/>
      <c r="O70" s="24"/>
      <c r="P70" s="24"/>
      <c r="Q70" s="24"/>
      <c r="R70" s="24"/>
      <c r="S70" s="24"/>
      <c r="T70" s="24"/>
    </row>
    <row r="71" spans="1:20" ht="15.95" customHeight="1" x14ac:dyDescent="0.2">
      <c r="A71" s="62"/>
      <c r="B71" s="24"/>
      <c r="C71" s="24"/>
      <c r="D71" s="24"/>
      <c r="E71" s="24"/>
      <c r="F71" s="24"/>
      <c r="G71" s="24"/>
      <c r="H71" s="24"/>
      <c r="I71" s="24"/>
      <c r="J71" s="24"/>
      <c r="K71" s="24"/>
      <c r="L71" s="24"/>
      <c r="M71" s="24"/>
      <c r="N71" s="24"/>
      <c r="O71" s="24"/>
      <c r="P71" s="24"/>
      <c r="Q71" s="24"/>
      <c r="R71" s="24"/>
      <c r="S71" s="24"/>
      <c r="T71" s="24"/>
    </row>
    <row r="72" spans="1:20" ht="15.95" customHeight="1" x14ac:dyDescent="0.2">
      <c r="A72" s="62"/>
      <c r="B72" s="24"/>
      <c r="C72" s="24"/>
      <c r="D72" s="24"/>
      <c r="E72" s="24"/>
      <c r="F72" s="24"/>
      <c r="G72" s="24"/>
      <c r="H72" s="24"/>
      <c r="I72" s="24"/>
      <c r="J72" s="24"/>
      <c r="K72" s="24"/>
      <c r="L72" s="24"/>
      <c r="M72" s="24"/>
      <c r="N72" s="24"/>
      <c r="O72" s="24"/>
      <c r="P72" s="24"/>
      <c r="Q72" s="24"/>
      <c r="R72" s="24"/>
      <c r="S72" s="24"/>
      <c r="T72" s="24"/>
    </row>
    <row r="73" spans="1:20" ht="15.95" customHeight="1" x14ac:dyDescent="0.2">
      <c r="A73" s="62"/>
      <c r="B73" s="24"/>
      <c r="C73" s="24"/>
      <c r="D73" s="24"/>
      <c r="E73" s="24"/>
      <c r="F73" s="24"/>
      <c r="G73" s="24"/>
      <c r="H73" s="24"/>
      <c r="I73" s="24"/>
      <c r="J73" s="24"/>
      <c r="K73" s="24"/>
      <c r="L73" s="24"/>
      <c r="M73" s="24"/>
      <c r="N73" s="24"/>
      <c r="O73" s="24"/>
      <c r="P73" s="24"/>
      <c r="Q73" s="24"/>
      <c r="R73" s="24"/>
      <c r="S73" s="24"/>
      <c r="T73" s="24"/>
    </row>
    <row r="74" spans="1:20" ht="15.95" customHeight="1" x14ac:dyDescent="0.2">
      <c r="A74" s="62"/>
      <c r="B74" s="24"/>
      <c r="C74" s="24"/>
      <c r="D74" s="24"/>
      <c r="E74" s="24"/>
      <c r="F74" s="24"/>
      <c r="G74" s="24"/>
      <c r="H74" s="24"/>
      <c r="I74" s="24"/>
      <c r="J74" s="24"/>
      <c r="K74" s="24"/>
      <c r="L74" s="24"/>
      <c r="M74" s="24"/>
      <c r="N74" s="24"/>
      <c r="O74" s="24"/>
      <c r="P74" s="24"/>
      <c r="Q74" s="24"/>
      <c r="R74" s="24"/>
      <c r="S74" s="24"/>
      <c r="T74" s="24"/>
    </row>
    <row r="75" spans="1:20" ht="15.95" customHeight="1" x14ac:dyDescent="0.2">
      <c r="A75" s="62"/>
      <c r="B75" s="24"/>
      <c r="C75" s="24"/>
      <c r="D75" s="24"/>
      <c r="E75" s="24"/>
      <c r="F75" s="24"/>
      <c r="G75" s="24"/>
      <c r="H75" s="24"/>
      <c r="I75" s="24"/>
      <c r="J75" s="24"/>
      <c r="K75" s="24"/>
      <c r="L75" s="24"/>
      <c r="M75" s="24"/>
      <c r="N75" s="24"/>
      <c r="O75" s="24"/>
      <c r="P75" s="24"/>
      <c r="Q75" s="24"/>
      <c r="R75" s="24"/>
      <c r="S75" s="24"/>
      <c r="T75" s="24"/>
    </row>
    <row r="76" spans="1:20" ht="15.95" customHeight="1" x14ac:dyDescent="0.2">
      <c r="A76" s="62"/>
      <c r="B76" s="24"/>
      <c r="C76" s="24"/>
      <c r="D76" s="24"/>
      <c r="E76" s="24"/>
      <c r="F76" s="24"/>
      <c r="G76" s="24"/>
      <c r="H76" s="24"/>
      <c r="I76" s="24"/>
      <c r="J76" s="24"/>
      <c r="K76" s="24"/>
      <c r="L76" s="24"/>
      <c r="M76" s="24"/>
      <c r="N76" s="24"/>
      <c r="O76" s="24"/>
      <c r="P76" s="24"/>
      <c r="Q76" s="24"/>
      <c r="R76" s="24"/>
      <c r="S76" s="24"/>
      <c r="T76" s="24"/>
    </row>
    <row r="77" spans="1:20" ht="15.95" customHeight="1" x14ac:dyDescent="0.2">
      <c r="A77" s="25"/>
      <c r="B77" s="24"/>
      <c r="C77" s="24"/>
      <c r="D77" s="24"/>
      <c r="E77" s="24"/>
      <c r="F77" s="24"/>
      <c r="G77" s="24"/>
      <c r="H77" s="24"/>
      <c r="I77" s="24"/>
      <c r="J77" s="24"/>
      <c r="K77" s="24"/>
      <c r="L77" s="24"/>
      <c r="M77" s="24"/>
      <c r="N77" s="24"/>
      <c r="O77" s="24"/>
      <c r="P77" s="24"/>
      <c r="Q77" s="24"/>
      <c r="R77" s="24"/>
      <c r="S77" s="24"/>
      <c r="T77" s="24"/>
    </row>
    <row r="78" spans="1:20" ht="15.95" customHeight="1" x14ac:dyDescent="0.2">
      <c r="A78" s="62"/>
      <c r="B78" s="24"/>
      <c r="C78" s="24"/>
      <c r="D78" s="24"/>
      <c r="E78" s="24"/>
      <c r="F78" s="24"/>
      <c r="G78" s="24"/>
      <c r="H78" s="24"/>
      <c r="I78" s="24"/>
      <c r="J78" s="24"/>
      <c r="K78" s="24"/>
      <c r="L78" s="24"/>
      <c r="M78" s="24"/>
      <c r="N78" s="24"/>
      <c r="O78" s="24"/>
      <c r="P78" s="24"/>
      <c r="Q78" s="24"/>
      <c r="R78" s="24"/>
      <c r="S78" s="24"/>
      <c r="T78" s="24"/>
    </row>
    <row r="79" spans="1:20" ht="15.95" customHeight="1" x14ac:dyDescent="0.2">
      <c r="A79" s="63"/>
      <c r="B79" s="24"/>
      <c r="C79" s="24"/>
      <c r="D79" s="24"/>
      <c r="E79" s="24"/>
      <c r="F79" s="24"/>
      <c r="G79" s="24"/>
      <c r="H79" s="24"/>
      <c r="I79" s="24"/>
      <c r="J79" s="24"/>
      <c r="K79" s="24"/>
      <c r="L79" s="24"/>
      <c r="M79" s="24"/>
      <c r="N79" s="24"/>
      <c r="O79" s="24"/>
      <c r="P79" s="24"/>
      <c r="Q79" s="24"/>
      <c r="R79" s="24"/>
      <c r="S79" s="24"/>
      <c r="T79" s="24"/>
    </row>
    <row r="80" spans="1:20" ht="15.95" customHeight="1" x14ac:dyDescent="0.2">
      <c r="A80" s="62"/>
      <c r="B80" s="24"/>
      <c r="C80" s="24"/>
      <c r="D80" s="24"/>
      <c r="E80" s="24"/>
      <c r="F80" s="24"/>
      <c r="G80" s="24"/>
      <c r="H80" s="24"/>
      <c r="I80" s="24"/>
      <c r="J80" s="24"/>
      <c r="K80" s="24"/>
      <c r="L80" s="24"/>
      <c r="M80" s="24"/>
      <c r="N80" s="24"/>
      <c r="O80" s="24"/>
      <c r="P80" s="24"/>
      <c r="Q80" s="24"/>
      <c r="R80" s="24"/>
      <c r="S80" s="24"/>
      <c r="T80" s="24"/>
    </row>
    <row r="81" spans="1:20" ht="15.95" customHeight="1" x14ac:dyDescent="0.2">
      <c r="A81" s="25"/>
      <c r="B81" s="24"/>
      <c r="C81" s="24"/>
      <c r="D81" s="24"/>
      <c r="E81" s="24"/>
      <c r="F81" s="24"/>
      <c r="G81" s="24"/>
      <c r="H81" s="24"/>
      <c r="I81" s="24"/>
      <c r="J81" s="24"/>
      <c r="K81" s="24"/>
      <c r="L81" s="24"/>
      <c r="M81" s="24"/>
      <c r="N81" s="24"/>
      <c r="O81" s="24"/>
      <c r="P81" s="24"/>
      <c r="Q81" s="24"/>
      <c r="R81" s="24"/>
      <c r="S81" s="24"/>
      <c r="T81" s="24"/>
    </row>
    <row r="83" spans="1:20" ht="15.95" customHeight="1" x14ac:dyDescent="0.2">
      <c r="A83" s="58"/>
    </row>
  </sheetData>
  <hyperlinks>
    <hyperlink ref="A4" location="Inhalt!A1" display="&lt;&lt;&lt; Inhalt" xr:uid="{4E4B5A1D-118E-4F73-B259-D01A8A9D6112}"/>
    <hyperlink ref="A24" location="Metadaten!A1" display="&lt;&lt;&lt; Metadaten" xr:uid="{0BE5A7E6-33BB-4091-89FA-612A68841E31}"/>
  </hyperlinks>
  <pageMargins left="0.59055118110236227" right="0.59055118110236227" top="0.98425196850393704" bottom="0.98425196850393704" header="0.51181102362204722" footer="0.51181102362204722"/>
  <pageSetup paperSize="9" scale="89" orientation="portrait" r:id="rId1"/>
  <headerFooter alignWithMargins="0">
    <oddHeader>&amp;L&amp;"Times New Roman,Fett"&amp;12 4 Zeitreihen</oddHeader>
    <oddFooter>&amp;L&amp;"Times New Roman,Standard"&amp;4&amp;Z&amp;F &amp;A&amp;C&amp;"Times New Roman,Standard"&amp;P/&amp;N&amp;R&amp;"Times New Roman,Standard"&amp;D</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60558-2F5D-43C9-A151-3831750053D3}">
  <sheetPr>
    <tabColor theme="3" tint="0.79998168889431442"/>
  </sheetPr>
  <dimension ref="A1:A3"/>
  <sheetViews>
    <sheetView workbookViewId="0">
      <selection activeCell="T35" sqref="T35"/>
    </sheetView>
  </sheetViews>
  <sheetFormatPr baseColWidth="10" defaultRowHeight="15.75" x14ac:dyDescent="0.25"/>
  <cols>
    <col min="1" max="16384" width="11.42578125" style="9"/>
  </cols>
  <sheetData>
    <row r="1" spans="1:1" x14ac:dyDescent="0.25">
      <c r="A1" s="1" t="s">
        <v>439</v>
      </c>
    </row>
    <row r="3" spans="1:1" x14ac:dyDescent="0.25">
      <c r="A3" s="9" t="s">
        <v>474</v>
      </c>
    </row>
  </sheetData>
  <pageMargins left="0.7" right="0.7" top="0.78740157499999996" bottom="0.78740157499999996"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A0908-E9F9-4800-984C-7E803501BE3E}">
  <dimension ref="A1:E49"/>
  <sheetViews>
    <sheetView workbookViewId="0"/>
  </sheetViews>
  <sheetFormatPr baseColWidth="10" defaultRowHeight="15.95" customHeight="1" x14ac:dyDescent="0.2"/>
  <cols>
    <col min="1" max="1" width="52.7109375" style="120" customWidth="1"/>
    <col min="2" max="2" width="41.28515625" style="120" customWidth="1"/>
    <col min="3" max="3" width="11.5703125" style="120" bestFit="1" customWidth="1"/>
    <col min="4" max="5" width="11.5703125" style="120" customWidth="1"/>
    <col min="6" max="16384" width="11.42578125" style="120"/>
  </cols>
  <sheetData>
    <row r="1" spans="1:5" ht="15.95" customHeight="1" x14ac:dyDescent="0.2">
      <c r="A1" s="94" t="s">
        <v>474</v>
      </c>
    </row>
    <row r="2" spans="1:5" ht="15.95" customHeight="1" x14ac:dyDescent="0.2">
      <c r="A2" s="88"/>
    </row>
    <row r="3" spans="1:5" ht="15.95" customHeight="1" x14ac:dyDescent="0.2">
      <c r="A3" s="25" t="s">
        <v>371</v>
      </c>
    </row>
    <row r="4" spans="1:5" ht="15.95" customHeight="1" x14ac:dyDescent="0.2">
      <c r="A4" s="88"/>
    </row>
    <row r="5" spans="1:5" ht="15.95" customHeight="1" x14ac:dyDescent="0.2">
      <c r="A5" s="67" t="s">
        <v>481</v>
      </c>
    </row>
    <row r="6" spans="1:5" ht="15.95" customHeight="1" x14ac:dyDescent="0.2">
      <c r="A6" s="121"/>
      <c r="B6" s="121"/>
      <c r="C6" s="122" t="s">
        <v>3</v>
      </c>
      <c r="D6" s="122" t="s">
        <v>564</v>
      </c>
      <c r="E6" s="122" t="s">
        <v>565</v>
      </c>
    </row>
    <row r="7" spans="1:5" ht="15.95" customHeight="1" x14ac:dyDescent="0.2">
      <c r="A7" s="120" t="s">
        <v>519</v>
      </c>
      <c r="B7" s="120" t="s">
        <v>265</v>
      </c>
      <c r="C7" s="24">
        <v>97</v>
      </c>
      <c r="D7" s="24">
        <v>47719</v>
      </c>
      <c r="E7" s="24">
        <v>110781</v>
      </c>
    </row>
    <row r="8" spans="1:5" ht="15.95" customHeight="1" x14ac:dyDescent="0.2">
      <c r="B8" s="120" t="s">
        <v>539</v>
      </c>
      <c r="C8" s="48">
        <v>97.9381443298969</v>
      </c>
      <c r="D8" s="48">
        <v>71.032502776671762</v>
      </c>
      <c r="E8" s="48">
        <v>50.135853621108318</v>
      </c>
    </row>
    <row r="9" spans="1:5" ht="15.95" customHeight="1" x14ac:dyDescent="0.2">
      <c r="B9" s="120" t="s">
        <v>540</v>
      </c>
      <c r="C9" s="48">
        <v>79.381443298969074</v>
      </c>
      <c r="D9" s="48">
        <v>59.010037930384115</v>
      </c>
      <c r="E9" s="48" t="s">
        <v>253</v>
      </c>
    </row>
    <row r="10" spans="1:5" ht="15.95" customHeight="1" x14ac:dyDescent="0.2">
      <c r="B10" s="120" t="s">
        <v>541</v>
      </c>
      <c r="C10" s="48">
        <v>20.618556701030926</v>
      </c>
      <c r="D10" s="48">
        <v>40.989962069615878</v>
      </c>
      <c r="E10" s="48" t="s">
        <v>253</v>
      </c>
    </row>
    <row r="11" spans="1:5" ht="15.95" customHeight="1" x14ac:dyDescent="0.2">
      <c r="B11" s="120" t="s">
        <v>572</v>
      </c>
      <c r="C11" s="48">
        <v>43.298969072164951</v>
      </c>
      <c r="D11" s="48">
        <v>16.546868123808125</v>
      </c>
      <c r="E11" s="48">
        <v>22.39463445897762</v>
      </c>
    </row>
    <row r="12" spans="1:5" ht="15.95" customHeight="1" x14ac:dyDescent="0.2">
      <c r="B12" s="120" t="s">
        <v>520</v>
      </c>
      <c r="C12" s="24">
        <v>97</v>
      </c>
      <c r="D12" s="24">
        <v>46940</v>
      </c>
      <c r="E12" s="24">
        <v>110239</v>
      </c>
    </row>
    <row r="13" spans="1:5" ht="15.95" customHeight="1" x14ac:dyDescent="0.2">
      <c r="A13" s="120" t="s">
        <v>550</v>
      </c>
      <c r="B13" s="120" t="s">
        <v>551</v>
      </c>
      <c r="C13" s="48">
        <v>12.371134020618557</v>
      </c>
      <c r="D13" s="48">
        <v>12.2168689775998</v>
      </c>
      <c r="E13" s="48" t="s">
        <v>253</v>
      </c>
    </row>
    <row r="14" spans="1:5" ht="15.95" customHeight="1" x14ac:dyDescent="0.2">
      <c r="B14" s="120" t="s">
        <v>552</v>
      </c>
      <c r="C14" s="48">
        <v>52.577319587628864</v>
      </c>
      <c r="D14" s="48">
        <v>54.94931798273057</v>
      </c>
      <c r="E14" s="48" t="s">
        <v>253</v>
      </c>
    </row>
    <row r="15" spans="1:5" ht="15.95" customHeight="1" x14ac:dyDescent="0.2">
      <c r="B15" s="120" t="s">
        <v>553</v>
      </c>
      <c r="C15" s="48">
        <v>35.051546391752574</v>
      </c>
      <c r="D15" s="48">
        <v>32.833813039669629</v>
      </c>
      <c r="E15" s="48" t="s">
        <v>253</v>
      </c>
    </row>
    <row r="16" spans="1:5" ht="15.95" customHeight="1" x14ac:dyDescent="0.2">
      <c r="A16" s="120" t="s">
        <v>521</v>
      </c>
      <c r="B16" s="120" t="s">
        <v>522</v>
      </c>
      <c r="C16" s="48">
        <v>3.0927835051546393</v>
      </c>
      <c r="D16" s="48">
        <v>16.098409438588405</v>
      </c>
      <c r="E16" s="48">
        <v>20.810427780937164</v>
      </c>
    </row>
    <row r="17" spans="1:5" ht="15.95" customHeight="1" x14ac:dyDescent="0.2">
      <c r="B17" s="120" t="s">
        <v>523</v>
      </c>
      <c r="C17" s="48">
        <v>9.2783505154639183</v>
      </c>
      <c r="D17" s="48">
        <v>12.041325258282864</v>
      </c>
      <c r="E17" s="48">
        <v>16.996596889358283</v>
      </c>
    </row>
    <row r="18" spans="1:5" ht="15.95" customHeight="1" x14ac:dyDescent="0.2">
      <c r="B18" s="120" t="s">
        <v>524</v>
      </c>
      <c r="C18" s="48">
        <v>8.2474226804123703</v>
      </c>
      <c r="D18" s="48">
        <v>26.794358641212096</v>
      </c>
      <c r="E18" s="48">
        <v>22.997625946687609</v>
      </c>
    </row>
    <row r="19" spans="1:5" ht="15.95" customHeight="1" x14ac:dyDescent="0.2">
      <c r="B19" s="120" t="s">
        <v>525</v>
      </c>
      <c r="C19" s="48">
        <v>18.556701030927837</v>
      </c>
      <c r="D19" s="48">
        <v>20.486598629476731</v>
      </c>
      <c r="E19" s="48">
        <v>13.715348299798702</v>
      </c>
    </row>
    <row r="20" spans="1:5" ht="15.95" customHeight="1" x14ac:dyDescent="0.2">
      <c r="B20" s="120" t="s">
        <v>526</v>
      </c>
      <c r="C20" s="48">
        <v>40.206185567010309</v>
      </c>
      <c r="D20" s="48">
        <v>17.5506611622205</v>
      </c>
      <c r="E20" s="48">
        <v>14.510611025356335</v>
      </c>
    </row>
    <row r="21" spans="1:5" ht="15.95" customHeight="1" x14ac:dyDescent="0.2">
      <c r="B21" s="120" t="s">
        <v>527</v>
      </c>
      <c r="C21" s="48">
        <v>20.618556701030926</v>
      </c>
      <c r="D21" s="48">
        <v>7.0286468702194096</v>
      </c>
      <c r="E21" s="48">
        <v>10.969390057861908</v>
      </c>
    </row>
    <row r="22" spans="1:5" ht="15.95" customHeight="1" x14ac:dyDescent="0.2">
      <c r="A22" s="120" t="s">
        <v>60</v>
      </c>
      <c r="B22" s="120" t="s">
        <v>0</v>
      </c>
      <c r="C22" s="24">
        <v>322</v>
      </c>
      <c r="D22" s="24">
        <v>148880</v>
      </c>
      <c r="E22" s="24" t="s">
        <v>253</v>
      </c>
    </row>
    <row r="23" spans="1:5" ht="15.95" customHeight="1" x14ac:dyDescent="0.2">
      <c r="B23" s="120" t="s">
        <v>528</v>
      </c>
      <c r="C23" s="48">
        <v>28.260869565217391</v>
      </c>
      <c r="D23" s="48">
        <v>36.762493283181087</v>
      </c>
      <c r="E23" s="48" t="s">
        <v>253</v>
      </c>
    </row>
    <row r="24" spans="1:5" ht="15.95" customHeight="1" x14ac:dyDescent="0.2">
      <c r="B24" s="120" t="s">
        <v>529</v>
      </c>
      <c r="C24" s="48">
        <v>71.739130434782609</v>
      </c>
      <c r="D24" s="48">
        <v>63.237506716818913</v>
      </c>
      <c r="E24" s="48" t="s">
        <v>253</v>
      </c>
    </row>
    <row r="25" spans="1:5" ht="15.95" customHeight="1" x14ac:dyDescent="0.2">
      <c r="B25" s="120" t="s">
        <v>530</v>
      </c>
      <c r="C25" s="48">
        <v>60.869565217391312</v>
      </c>
      <c r="D25" s="48">
        <v>74.422353573347664</v>
      </c>
      <c r="E25" s="48" t="s">
        <v>253</v>
      </c>
    </row>
    <row r="26" spans="1:5" ht="15.95" customHeight="1" x14ac:dyDescent="0.2">
      <c r="A26" s="120" t="s">
        <v>110</v>
      </c>
      <c r="B26" s="120" t="s">
        <v>556</v>
      </c>
      <c r="C26" s="24">
        <v>3589.81</v>
      </c>
      <c r="D26" s="24">
        <v>1042030.2588999999</v>
      </c>
      <c r="E26" s="24">
        <v>2602665.6838999996</v>
      </c>
    </row>
    <row r="27" spans="1:5" ht="15.95" customHeight="1" x14ac:dyDescent="0.2">
      <c r="B27" s="120" t="s">
        <v>531</v>
      </c>
      <c r="C27" s="48">
        <v>37.008350515463917</v>
      </c>
      <c r="D27" s="48">
        <v>22.199195971452916</v>
      </c>
      <c r="E27" s="48">
        <v>23.609300555157429</v>
      </c>
    </row>
    <row r="28" spans="1:5" ht="15.95" customHeight="1" x14ac:dyDescent="0.2">
      <c r="B28" s="120" t="s">
        <v>532</v>
      </c>
      <c r="C28" s="48">
        <v>6.5883526193513884</v>
      </c>
      <c r="D28" s="48">
        <v>13.566794734851056</v>
      </c>
      <c r="E28" s="48">
        <v>29.397130744397238</v>
      </c>
    </row>
    <row r="29" spans="1:5" ht="15.95" customHeight="1" x14ac:dyDescent="0.2">
      <c r="B29" s="120" t="s">
        <v>533</v>
      </c>
      <c r="C29" s="48">
        <v>2.5973447136625234</v>
      </c>
      <c r="D29" s="48">
        <v>2.6062457273235715</v>
      </c>
      <c r="E29" s="48">
        <v>1.9559073147949371</v>
      </c>
    </row>
    <row r="30" spans="1:5" ht="15.95" customHeight="1" x14ac:dyDescent="0.2">
      <c r="B30" s="120" t="s">
        <v>534</v>
      </c>
      <c r="C30" s="48">
        <v>0.43316935110952637</v>
      </c>
      <c r="D30" s="48">
        <v>3.3344060600196457</v>
      </c>
      <c r="E30" s="48">
        <v>6.4372480524524729</v>
      </c>
    </row>
    <row r="31" spans="1:5" ht="15.95" customHeight="1" x14ac:dyDescent="0.2">
      <c r="B31" s="120" t="s">
        <v>535</v>
      </c>
      <c r="C31" s="48">
        <v>26.629190321520298</v>
      </c>
      <c r="D31" s="48">
        <v>18.535677447974734</v>
      </c>
      <c r="E31" s="48">
        <v>13.056256550616622</v>
      </c>
    </row>
    <row r="32" spans="1:5" ht="15.95" customHeight="1" x14ac:dyDescent="0.2">
      <c r="B32" s="120" t="s">
        <v>536</v>
      </c>
      <c r="C32" s="48">
        <v>62.94633157094227</v>
      </c>
      <c r="D32" s="48">
        <v>58.101706100081849</v>
      </c>
      <c r="E32" s="48">
        <v>46.334175030930254</v>
      </c>
    </row>
    <row r="33" spans="1:5" ht="15.95" customHeight="1" x14ac:dyDescent="0.2">
      <c r="B33" s="120" t="s">
        <v>537</v>
      </c>
      <c r="C33" s="48">
        <v>0.37216350680535515</v>
      </c>
      <c r="D33" s="48">
        <v>2.3306553329494681</v>
      </c>
      <c r="E33" s="48">
        <v>2.6037926666371392</v>
      </c>
    </row>
    <row r="34" spans="1:5" ht="15.95" customHeight="1" x14ac:dyDescent="0.2">
      <c r="B34" s="120" t="s">
        <v>538</v>
      </c>
      <c r="C34" s="48">
        <v>0.43344791660863224</v>
      </c>
      <c r="D34" s="48">
        <v>1.5245145967996805</v>
      </c>
      <c r="E34" s="48">
        <v>0.21548964017136246</v>
      </c>
    </row>
    <row r="35" spans="1:5" ht="15.95" customHeight="1" x14ac:dyDescent="0.2">
      <c r="A35" s="120" t="s">
        <v>69</v>
      </c>
      <c r="B35" s="120" t="s">
        <v>554</v>
      </c>
      <c r="C35" s="24">
        <v>6348</v>
      </c>
      <c r="D35" s="24">
        <v>1528595</v>
      </c>
      <c r="E35" s="24">
        <v>1861071</v>
      </c>
    </row>
    <row r="36" spans="1:5" ht="15.95" customHeight="1" x14ac:dyDescent="0.2">
      <c r="B36" s="120" t="s">
        <v>305</v>
      </c>
      <c r="C36" s="24">
        <v>85</v>
      </c>
      <c r="D36" s="24">
        <v>31993</v>
      </c>
      <c r="E36" s="24">
        <v>52545</v>
      </c>
    </row>
    <row r="37" spans="1:5" ht="15.95" customHeight="1" x14ac:dyDescent="0.2">
      <c r="B37" s="120" t="s">
        <v>555</v>
      </c>
      <c r="C37" s="48">
        <v>74.682352941176475</v>
      </c>
      <c r="D37" s="48">
        <v>47.779045416184793</v>
      </c>
      <c r="E37" s="48">
        <v>35.41861261775621</v>
      </c>
    </row>
    <row r="38" spans="1:5" ht="15.95" customHeight="1" x14ac:dyDescent="0.2">
      <c r="A38" s="89"/>
    </row>
    <row r="39" spans="1:5" ht="15.95" customHeight="1" x14ac:dyDescent="0.2">
      <c r="A39" s="25" t="s">
        <v>372</v>
      </c>
    </row>
    <row r="40" spans="1:5" ht="15.95" customHeight="1" x14ac:dyDescent="0.2">
      <c r="A40" s="62"/>
    </row>
    <row r="41" spans="1:5" ht="15.95" customHeight="1" x14ac:dyDescent="0.2">
      <c r="A41" s="63" t="s">
        <v>480</v>
      </c>
    </row>
    <row r="42" spans="1:5" ht="15.95" customHeight="1" x14ac:dyDescent="0.2">
      <c r="A42" s="125" t="s">
        <v>566</v>
      </c>
    </row>
    <row r="43" spans="1:5" ht="15.95" customHeight="1" x14ac:dyDescent="0.2">
      <c r="A43" s="120" t="s">
        <v>567</v>
      </c>
    </row>
    <row r="44" spans="1:5" ht="15.95" customHeight="1" x14ac:dyDescent="0.2">
      <c r="A44" s="120" t="s">
        <v>568</v>
      </c>
    </row>
    <row r="45" spans="1:5" ht="15.95" customHeight="1" x14ac:dyDescent="0.2">
      <c r="A45" s="120" t="s">
        <v>569</v>
      </c>
    </row>
    <row r="46" spans="1:5" ht="15.95" customHeight="1" x14ac:dyDescent="0.2">
      <c r="A46" s="120" t="s">
        <v>570</v>
      </c>
    </row>
    <row r="48" spans="1:5" ht="15.95" customHeight="1" x14ac:dyDescent="0.2">
      <c r="A48" s="63" t="s">
        <v>109</v>
      </c>
    </row>
    <row r="49" spans="1:1" ht="15.95" customHeight="1" x14ac:dyDescent="0.2">
      <c r="A49" s="120" t="s">
        <v>571</v>
      </c>
    </row>
  </sheetData>
  <hyperlinks>
    <hyperlink ref="A3" location="Inhalt!A1" display="&lt;&lt;&lt; Inhalt" xr:uid="{98EB88B1-5C0B-4DC3-9B73-7DBAA34B9946}"/>
    <hyperlink ref="A39" location="Metadaten!A1" display="&lt;&lt;&lt; Metadaten" xr:uid="{20E001A1-91C4-4999-8EBB-D7D95CCE2DCA}"/>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9"/>
  <sheetViews>
    <sheetView zoomScaleNormal="100" workbookViewId="0"/>
  </sheetViews>
  <sheetFormatPr baseColWidth="10" defaultColWidth="11.42578125" defaultRowHeight="12.75" x14ac:dyDescent="0.2"/>
  <cols>
    <col min="1" max="1" width="14.85546875" style="10" customWidth="1"/>
    <col min="2" max="2" width="5.28515625" style="17" bestFit="1" customWidth="1"/>
    <col min="3" max="3" width="10.42578125" style="17" bestFit="1" customWidth="1"/>
    <col min="4" max="4" width="13" style="17" bestFit="1" customWidth="1"/>
    <col min="5" max="5" width="9.85546875" style="17" bestFit="1" customWidth="1"/>
    <col min="6" max="6" width="10.5703125" style="17" bestFit="1" customWidth="1"/>
    <col min="7" max="7" width="15.140625" style="17" bestFit="1" customWidth="1"/>
    <col min="8" max="8" width="19.140625" style="17" bestFit="1" customWidth="1"/>
    <col min="9" max="9" width="9.140625" style="17" bestFit="1" customWidth="1"/>
    <col min="10" max="10" width="17.7109375" style="17" bestFit="1" customWidth="1"/>
    <col min="11" max="11" width="10.5703125" style="17" bestFit="1" customWidth="1"/>
    <col min="12" max="12" width="9.140625" style="17" bestFit="1" customWidth="1"/>
    <col min="13" max="13" width="6.85546875" style="17" bestFit="1" customWidth="1"/>
    <col min="14" max="16384" width="11.42578125" style="17"/>
  </cols>
  <sheetData>
    <row r="1" spans="1:13" s="15" customFormat="1" ht="18" customHeight="1" x14ac:dyDescent="0.2">
      <c r="A1" s="14" t="s">
        <v>444</v>
      </c>
      <c r="B1" s="14"/>
      <c r="C1" s="14"/>
      <c r="D1" s="14"/>
      <c r="E1" s="14"/>
      <c r="F1" s="14"/>
      <c r="G1" s="14"/>
      <c r="H1" s="14"/>
      <c r="I1" s="14"/>
      <c r="J1" s="14"/>
      <c r="K1" s="14"/>
      <c r="L1" s="14"/>
      <c r="M1" s="14"/>
    </row>
    <row r="2" spans="1:13" s="15" customFormat="1" ht="15.95" customHeight="1" x14ac:dyDescent="0.2">
      <c r="A2" s="18"/>
      <c r="B2" s="14"/>
      <c r="C2" s="14"/>
      <c r="D2" s="14"/>
      <c r="E2" s="14"/>
      <c r="F2" s="14"/>
      <c r="G2" s="14"/>
      <c r="H2" s="14"/>
      <c r="I2" s="14"/>
      <c r="J2" s="14"/>
      <c r="K2" s="14"/>
      <c r="L2" s="14"/>
      <c r="M2" s="14"/>
    </row>
    <row r="3" spans="1:13" s="15" customFormat="1" ht="15.95" customHeight="1" x14ac:dyDescent="0.2">
      <c r="A3" s="25" t="s">
        <v>371</v>
      </c>
      <c r="B3" s="14"/>
      <c r="C3" s="14"/>
      <c r="D3" s="14"/>
      <c r="E3" s="14"/>
      <c r="F3" s="14"/>
      <c r="G3" s="14"/>
      <c r="H3" s="14"/>
      <c r="I3" s="14"/>
      <c r="J3" s="14"/>
      <c r="K3" s="14"/>
      <c r="L3" s="14"/>
      <c r="M3" s="14"/>
    </row>
    <row r="4" spans="1:13" ht="15.95" customHeight="1" x14ac:dyDescent="0.2">
      <c r="A4" s="32"/>
      <c r="B4" s="32"/>
      <c r="C4" s="16"/>
      <c r="D4" s="16"/>
      <c r="E4" s="16"/>
      <c r="F4" s="16"/>
      <c r="G4" s="16"/>
      <c r="H4" s="16"/>
      <c r="I4" s="16"/>
      <c r="J4" s="16"/>
      <c r="K4" s="16"/>
      <c r="L4" s="16"/>
      <c r="M4" s="16"/>
    </row>
    <row r="5" spans="1:13" ht="15.95" customHeight="1" x14ac:dyDescent="0.2">
      <c r="A5" s="17" t="s">
        <v>86</v>
      </c>
      <c r="B5" s="16"/>
      <c r="C5" s="16"/>
      <c r="D5" s="16"/>
      <c r="E5" s="16"/>
      <c r="F5" s="16"/>
      <c r="G5" s="16"/>
      <c r="H5" s="16"/>
      <c r="I5" s="16"/>
      <c r="J5" s="16"/>
      <c r="K5" s="16"/>
      <c r="L5" s="16"/>
      <c r="M5" s="16"/>
    </row>
    <row r="6" spans="1:13" ht="15.95" customHeight="1" x14ac:dyDescent="0.2"/>
    <row r="7" spans="1:13" ht="15.95" customHeight="1" x14ac:dyDescent="0.2">
      <c r="B7" s="36" t="s">
        <v>0</v>
      </c>
      <c r="C7" s="37" t="s">
        <v>141</v>
      </c>
      <c r="D7" s="37"/>
      <c r="E7" s="37" t="s">
        <v>55</v>
      </c>
      <c r="F7" s="37"/>
      <c r="G7" s="37"/>
      <c r="H7" s="37"/>
      <c r="I7" s="37"/>
      <c r="J7" s="37" t="s">
        <v>56</v>
      </c>
      <c r="K7" s="37"/>
      <c r="L7" s="37"/>
      <c r="M7" s="37"/>
    </row>
    <row r="8" spans="1:13" ht="15.95" customHeight="1" x14ac:dyDescent="0.2">
      <c r="A8" s="20"/>
      <c r="B8" s="35"/>
      <c r="C8" s="41" t="s">
        <v>165</v>
      </c>
      <c r="D8" s="41" t="s">
        <v>140</v>
      </c>
      <c r="E8" s="41" t="s">
        <v>143</v>
      </c>
      <c r="F8" s="37" t="s">
        <v>57</v>
      </c>
      <c r="G8" s="37" t="s">
        <v>169</v>
      </c>
      <c r="H8" s="37" t="s">
        <v>129</v>
      </c>
      <c r="I8" s="41" t="s">
        <v>58</v>
      </c>
      <c r="J8" s="41" t="s">
        <v>170</v>
      </c>
      <c r="K8" s="41" t="s">
        <v>57</v>
      </c>
      <c r="L8" s="41" t="s">
        <v>58</v>
      </c>
      <c r="M8" s="21" t="s">
        <v>59</v>
      </c>
    </row>
    <row r="9" spans="1:13" ht="15.95" customHeight="1" x14ac:dyDescent="0.2">
      <c r="A9" s="10" t="s">
        <v>3</v>
      </c>
      <c r="B9" s="39">
        <v>97</v>
      </c>
      <c r="C9" s="24">
        <v>0</v>
      </c>
      <c r="D9" s="24">
        <v>12</v>
      </c>
      <c r="E9" s="24">
        <v>24</v>
      </c>
      <c r="F9" s="24">
        <v>7</v>
      </c>
      <c r="G9" s="24">
        <v>8</v>
      </c>
      <c r="H9" s="24">
        <v>11</v>
      </c>
      <c r="I9" s="24">
        <v>1</v>
      </c>
      <c r="J9" s="24">
        <v>3</v>
      </c>
      <c r="K9" s="24">
        <v>2</v>
      </c>
      <c r="L9" s="24">
        <v>4</v>
      </c>
      <c r="M9" s="24">
        <v>25</v>
      </c>
    </row>
    <row r="10" spans="1:13" ht="15.95" customHeight="1" x14ac:dyDescent="0.2">
      <c r="A10" s="11" t="s">
        <v>132</v>
      </c>
      <c r="B10" s="38">
        <v>3</v>
      </c>
      <c r="C10" s="24">
        <v>0</v>
      </c>
      <c r="D10" s="24">
        <v>2</v>
      </c>
      <c r="E10" s="24">
        <v>0</v>
      </c>
      <c r="F10" s="24">
        <v>1</v>
      </c>
      <c r="G10" s="24">
        <v>0</v>
      </c>
      <c r="H10" s="24">
        <v>0</v>
      </c>
      <c r="I10" s="24">
        <v>0</v>
      </c>
      <c r="J10" s="24">
        <v>0</v>
      </c>
      <c r="K10" s="24">
        <v>0</v>
      </c>
      <c r="L10" s="24">
        <v>0</v>
      </c>
      <c r="M10" s="24">
        <v>0</v>
      </c>
    </row>
    <row r="11" spans="1:13" ht="15.95" customHeight="1" x14ac:dyDescent="0.2">
      <c r="A11" s="13" t="s">
        <v>113</v>
      </c>
      <c r="B11" s="38">
        <v>9</v>
      </c>
      <c r="C11" s="24">
        <v>0</v>
      </c>
      <c r="D11" s="24">
        <v>2</v>
      </c>
      <c r="E11" s="24">
        <v>2</v>
      </c>
      <c r="F11" s="24">
        <v>2</v>
      </c>
      <c r="G11" s="24">
        <v>1</v>
      </c>
      <c r="H11" s="24">
        <v>1</v>
      </c>
      <c r="I11" s="24">
        <v>0</v>
      </c>
      <c r="J11" s="24">
        <v>0</v>
      </c>
      <c r="K11" s="24">
        <v>0</v>
      </c>
      <c r="L11" s="24">
        <v>1</v>
      </c>
      <c r="M11" s="24">
        <v>0</v>
      </c>
    </row>
    <row r="12" spans="1:13" ht="15.95" customHeight="1" x14ac:dyDescent="0.2">
      <c r="A12" s="13" t="s">
        <v>114</v>
      </c>
      <c r="B12" s="38">
        <v>3</v>
      </c>
      <c r="C12" s="24">
        <v>0</v>
      </c>
      <c r="D12" s="24">
        <v>0</v>
      </c>
      <c r="E12" s="24">
        <v>1</v>
      </c>
      <c r="F12" s="24">
        <v>1</v>
      </c>
      <c r="G12" s="24">
        <v>0</v>
      </c>
      <c r="H12" s="24">
        <v>0</v>
      </c>
      <c r="I12" s="24">
        <v>0</v>
      </c>
      <c r="J12" s="24">
        <v>0</v>
      </c>
      <c r="K12" s="24">
        <v>0</v>
      </c>
      <c r="L12" s="24">
        <v>0</v>
      </c>
      <c r="M12" s="24">
        <v>1</v>
      </c>
    </row>
    <row r="13" spans="1:13" ht="15.95" customHeight="1" x14ac:dyDescent="0.2">
      <c r="A13" s="10" t="s">
        <v>115</v>
      </c>
      <c r="B13" s="38">
        <v>5</v>
      </c>
      <c r="C13" s="24">
        <v>0</v>
      </c>
      <c r="D13" s="24">
        <v>0</v>
      </c>
      <c r="E13" s="24">
        <v>1</v>
      </c>
      <c r="F13" s="24">
        <v>0</v>
      </c>
      <c r="G13" s="24">
        <v>1</v>
      </c>
      <c r="H13" s="24">
        <v>3</v>
      </c>
      <c r="I13" s="24">
        <v>0</v>
      </c>
      <c r="J13" s="24">
        <v>0</v>
      </c>
      <c r="K13" s="24">
        <v>0</v>
      </c>
      <c r="L13" s="24">
        <v>0</v>
      </c>
      <c r="M13" s="24">
        <v>0</v>
      </c>
    </row>
    <row r="14" spans="1:13" ht="15.95" customHeight="1" x14ac:dyDescent="0.2">
      <c r="A14" s="10" t="s">
        <v>116</v>
      </c>
      <c r="B14" s="38">
        <v>12</v>
      </c>
      <c r="C14" s="24">
        <v>0</v>
      </c>
      <c r="D14" s="24">
        <v>2</v>
      </c>
      <c r="E14" s="24">
        <v>2</v>
      </c>
      <c r="F14" s="24">
        <v>1</v>
      </c>
      <c r="G14" s="24">
        <v>0</v>
      </c>
      <c r="H14" s="24">
        <v>3</v>
      </c>
      <c r="I14" s="24">
        <v>0</v>
      </c>
      <c r="J14" s="24">
        <v>0</v>
      </c>
      <c r="K14" s="24">
        <v>0</v>
      </c>
      <c r="L14" s="24">
        <v>0</v>
      </c>
      <c r="M14" s="24">
        <v>4</v>
      </c>
    </row>
    <row r="15" spans="1:13" ht="15.95" customHeight="1" x14ac:dyDescent="0.2">
      <c r="A15" s="10" t="s">
        <v>117</v>
      </c>
      <c r="B15" s="38">
        <v>6</v>
      </c>
      <c r="C15" s="24">
        <v>0</v>
      </c>
      <c r="D15" s="24">
        <v>0</v>
      </c>
      <c r="E15" s="24">
        <v>5</v>
      </c>
      <c r="F15" s="24">
        <v>0</v>
      </c>
      <c r="G15" s="24">
        <v>0</v>
      </c>
      <c r="H15" s="24">
        <v>0</v>
      </c>
      <c r="I15" s="24">
        <v>0</v>
      </c>
      <c r="J15" s="24">
        <v>0</v>
      </c>
      <c r="K15" s="24">
        <v>0</v>
      </c>
      <c r="L15" s="24">
        <v>0</v>
      </c>
      <c r="M15" s="24">
        <v>1</v>
      </c>
    </row>
    <row r="16" spans="1:13" ht="15.95" customHeight="1" x14ac:dyDescent="0.2">
      <c r="A16" s="10" t="s">
        <v>118</v>
      </c>
      <c r="B16" s="38">
        <v>21</v>
      </c>
      <c r="C16" s="24">
        <v>0</v>
      </c>
      <c r="D16" s="24">
        <v>2</v>
      </c>
      <c r="E16" s="24">
        <v>3</v>
      </c>
      <c r="F16" s="24">
        <v>0</v>
      </c>
      <c r="G16" s="24">
        <v>0</v>
      </c>
      <c r="H16" s="24">
        <v>2</v>
      </c>
      <c r="I16" s="24">
        <v>1</v>
      </c>
      <c r="J16" s="24">
        <v>0</v>
      </c>
      <c r="K16" s="24">
        <v>1</v>
      </c>
      <c r="L16" s="24">
        <v>1</v>
      </c>
      <c r="M16" s="24">
        <v>11</v>
      </c>
    </row>
    <row r="17" spans="1:13" ht="15.95" customHeight="1" x14ac:dyDescent="0.2">
      <c r="A17" s="10" t="s">
        <v>119</v>
      </c>
      <c r="B17" s="38">
        <v>18</v>
      </c>
      <c r="C17" s="24">
        <v>0</v>
      </c>
      <c r="D17" s="24">
        <v>3</v>
      </c>
      <c r="E17" s="24">
        <v>5</v>
      </c>
      <c r="F17" s="24">
        <v>2</v>
      </c>
      <c r="G17" s="24">
        <v>2</v>
      </c>
      <c r="H17" s="24">
        <v>1</v>
      </c>
      <c r="I17" s="24">
        <v>0</v>
      </c>
      <c r="J17" s="24">
        <v>2</v>
      </c>
      <c r="K17" s="24">
        <v>1</v>
      </c>
      <c r="L17" s="24">
        <v>1</v>
      </c>
      <c r="M17" s="24">
        <v>1</v>
      </c>
    </row>
    <row r="18" spans="1:13" ht="15.95" customHeight="1" x14ac:dyDescent="0.2">
      <c r="A18" s="10" t="s">
        <v>120</v>
      </c>
      <c r="B18" s="38">
        <v>15</v>
      </c>
      <c r="C18" s="24">
        <v>0</v>
      </c>
      <c r="D18" s="24">
        <v>0</v>
      </c>
      <c r="E18" s="24">
        <v>5</v>
      </c>
      <c r="F18" s="24">
        <v>0</v>
      </c>
      <c r="G18" s="24">
        <v>3</v>
      </c>
      <c r="H18" s="24">
        <v>1</v>
      </c>
      <c r="I18" s="24">
        <v>0</v>
      </c>
      <c r="J18" s="24">
        <v>1</v>
      </c>
      <c r="K18" s="24">
        <v>0</v>
      </c>
      <c r="L18" s="24">
        <v>1</v>
      </c>
      <c r="M18" s="24">
        <v>4</v>
      </c>
    </row>
    <row r="19" spans="1:13" ht="15.95" customHeight="1" x14ac:dyDescent="0.2">
      <c r="A19" s="10" t="s">
        <v>121</v>
      </c>
      <c r="B19" s="38">
        <v>5</v>
      </c>
      <c r="C19" s="24">
        <v>0</v>
      </c>
      <c r="D19" s="24">
        <v>1</v>
      </c>
      <c r="E19" s="24">
        <v>0</v>
      </c>
      <c r="F19" s="24">
        <v>0</v>
      </c>
      <c r="G19" s="24">
        <v>1</v>
      </c>
      <c r="H19" s="24">
        <v>0</v>
      </c>
      <c r="I19" s="24">
        <v>0</v>
      </c>
      <c r="J19" s="24">
        <v>0</v>
      </c>
      <c r="K19" s="24">
        <v>0</v>
      </c>
      <c r="L19" s="24">
        <v>0</v>
      </c>
      <c r="M19" s="24">
        <v>3</v>
      </c>
    </row>
    <row r="20" spans="1:13" ht="15.95" customHeight="1" x14ac:dyDescent="0.2">
      <c r="A20" s="10" t="s">
        <v>4</v>
      </c>
      <c r="B20" s="38">
        <v>77</v>
      </c>
      <c r="C20" s="24">
        <v>0</v>
      </c>
      <c r="D20" s="24">
        <v>12</v>
      </c>
      <c r="E20" s="24">
        <v>13</v>
      </c>
      <c r="F20" s="24">
        <v>3</v>
      </c>
      <c r="G20" s="24">
        <v>7</v>
      </c>
      <c r="H20" s="24">
        <v>9</v>
      </c>
      <c r="I20" s="24">
        <v>1</v>
      </c>
      <c r="J20" s="24">
        <v>3</v>
      </c>
      <c r="K20" s="24">
        <v>2</v>
      </c>
      <c r="L20" s="24">
        <v>4</v>
      </c>
      <c r="M20" s="24">
        <v>23</v>
      </c>
    </row>
    <row r="21" spans="1:13" ht="15.95" customHeight="1" x14ac:dyDescent="0.2">
      <c r="A21" s="10" t="s">
        <v>5</v>
      </c>
      <c r="B21" s="38">
        <v>20</v>
      </c>
      <c r="C21" s="24">
        <v>0</v>
      </c>
      <c r="D21" s="24">
        <v>0</v>
      </c>
      <c r="E21" s="24">
        <v>11</v>
      </c>
      <c r="F21" s="24">
        <v>4</v>
      </c>
      <c r="G21" s="24">
        <v>1</v>
      </c>
      <c r="H21" s="24">
        <v>2</v>
      </c>
      <c r="I21" s="24">
        <v>0</v>
      </c>
      <c r="J21" s="24">
        <v>0</v>
      </c>
      <c r="K21" s="24">
        <v>0</v>
      </c>
      <c r="L21" s="24">
        <v>0</v>
      </c>
      <c r="M21" s="24">
        <v>2</v>
      </c>
    </row>
    <row r="22" spans="1:13" ht="15.95" customHeight="1" x14ac:dyDescent="0.2">
      <c r="A22" s="10" t="s">
        <v>6</v>
      </c>
      <c r="B22" s="38">
        <v>58</v>
      </c>
      <c r="C22" s="24">
        <v>0</v>
      </c>
      <c r="D22" s="24">
        <v>6</v>
      </c>
      <c r="E22" s="24">
        <v>13</v>
      </c>
      <c r="F22" s="24">
        <v>7</v>
      </c>
      <c r="G22" s="24">
        <v>4</v>
      </c>
      <c r="H22" s="24">
        <v>8</v>
      </c>
      <c r="I22" s="24">
        <v>1</v>
      </c>
      <c r="J22" s="24">
        <v>2</v>
      </c>
      <c r="K22" s="24">
        <v>1</v>
      </c>
      <c r="L22" s="24">
        <v>2</v>
      </c>
      <c r="M22" s="24">
        <v>14</v>
      </c>
    </row>
    <row r="23" spans="1:13" ht="15.95" customHeight="1" x14ac:dyDescent="0.2">
      <c r="A23" s="10" t="s">
        <v>7</v>
      </c>
      <c r="B23" s="38">
        <v>39</v>
      </c>
      <c r="C23" s="24">
        <v>0</v>
      </c>
      <c r="D23" s="24">
        <v>6</v>
      </c>
      <c r="E23" s="24">
        <v>11</v>
      </c>
      <c r="F23" s="24">
        <v>0</v>
      </c>
      <c r="G23" s="24">
        <v>4</v>
      </c>
      <c r="H23" s="24">
        <v>3</v>
      </c>
      <c r="I23" s="24">
        <v>0</v>
      </c>
      <c r="J23" s="24">
        <v>1</v>
      </c>
      <c r="K23" s="24">
        <v>1</v>
      </c>
      <c r="L23" s="24">
        <v>2</v>
      </c>
      <c r="M23" s="24">
        <v>11</v>
      </c>
    </row>
    <row r="24" spans="1:13" ht="15.95" customHeight="1" x14ac:dyDescent="0.2">
      <c r="B24" s="28"/>
      <c r="C24" s="24"/>
      <c r="D24" s="24"/>
      <c r="E24" s="24"/>
      <c r="F24" s="24"/>
      <c r="G24" s="24"/>
      <c r="H24" s="24"/>
      <c r="I24" s="24"/>
      <c r="J24" s="24"/>
      <c r="K24" s="24"/>
      <c r="L24" s="24"/>
      <c r="M24" s="24"/>
    </row>
    <row r="25" spans="1:13" ht="15.95" customHeight="1" x14ac:dyDescent="0.2">
      <c r="A25" s="25" t="s">
        <v>372</v>
      </c>
      <c r="C25" s="19"/>
      <c r="D25" s="24"/>
      <c r="E25" s="24"/>
      <c r="F25" s="24"/>
      <c r="G25" s="24"/>
      <c r="H25" s="24"/>
      <c r="I25" s="24"/>
      <c r="J25" s="24"/>
      <c r="K25" s="24"/>
      <c r="L25" s="24"/>
      <c r="M25" s="24"/>
    </row>
    <row r="26" spans="1:13" ht="15.95" customHeight="1" x14ac:dyDescent="0.2">
      <c r="B26" s="28"/>
      <c r="C26" s="24"/>
      <c r="D26" s="24"/>
      <c r="E26" s="24"/>
      <c r="F26" s="24"/>
      <c r="G26" s="24"/>
      <c r="H26" s="24"/>
      <c r="I26" s="24"/>
      <c r="J26" s="24"/>
      <c r="K26" s="24"/>
      <c r="L26" s="24"/>
      <c r="M26" s="24"/>
    </row>
    <row r="27" spans="1:13" ht="15.95" customHeight="1" x14ac:dyDescent="0.2">
      <c r="B27" s="28"/>
      <c r="C27" s="24"/>
      <c r="D27" s="24"/>
      <c r="E27" s="24"/>
      <c r="F27" s="24"/>
      <c r="G27" s="24"/>
      <c r="H27" s="24"/>
      <c r="I27" s="24"/>
      <c r="J27" s="24"/>
      <c r="K27" s="24"/>
      <c r="L27" s="24"/>
      <c r="M27" s="24"/>
    </row>
    <row r="28" spans="1:13" ht="15.95" customHeight="1" x14ac:dyDescent="0.2">
      <c r="B28" s="28"/>
      <c r="C28" s="24"/>
      <c r="D28" s="24"/>
      <c r="E28" s="24"/>
      <c r="F28" s="24"/>
      <c r="G28" s="24"/>
      <c r="H28" s="24"/>
      <c r="I28" s="24"/>
      <c r="J28" s="24"/>
      <c r="K28" s="24"/>
      <c r="L28" s="24"/>
      <c r="M28" s="24"/>
    </row>
    <row r="29" spans="1:13" ht="15.95" customHeight="1" x14ac:dyDescent="0.2">
      <c r="B29" s="28"/>
      <c r="C29" s="24"/>
      <c r="D29" s="24"/>
      <c r="E29" s="24"/>
      <c r="F29" s="24"/>
      <c r="G29" s="24"/>
      <c r="H29" s="24"/>
      <c r="I29" s="24"/>
      <c r="J29" s="24"/>
      <c r="K29" s="24"/>
      <c r="L29" s="24"/>
      <c r="M29" s="24"/>
    </row>
    <row r="30" spans="1:13" ht="15.95" customHeight="1" x14ac:dyDescent="0.2">
      <c r="B30" s="28"/>
      <c r="C30" s="24"/>
      <c r="D30" s="24"/>
      <c r="E30" s="24"/>
      <c r="F30" s="24"/>
      <c r="G30" s="24"/>
      <c r="H30" s="24"/>
      <c r="I30" s="24"/>
      <c r="J30" s="24"/>
      <c r="K30" s="24"/>
      <c r="L30" s="24"/>
      <c r="M30" s="24"/>
    </row>
    <row r="31" spans="1:13" ht="15.95" customHeight="1" x14ac:dyDescent="0.2">
      <c r="B31" s="28"/>
      <c r="C31" s="24"/>
      <c r="D31" s="24"/>
      <c r="E31" s="24"/>
      <c r="F31" s="24"/>
      <c r="G31" s="24"/>
      <c r="H31" s="24"/>
      <c r="I31" s="24"/>
      <c r="J31" s="24"/>
      <c r="K31" s="24"/>
      <c r="L31" s="24"/>
      <c r="M31" s="24"/>
    </row>
    <row r="32" spans="1:13" ht="15.95" customHeight="1" x14ac:dyDescent="0.2">
      <c r="B32" s="28"/>
      <c r="C32" s="24"/>
      <c r="D32" s="24"/>
      <c r="E32" s="24"/>
      <c r="F32" s="24"/>
      <c r="G32" s="24"/>
      <c r="H32" s="24"/>
      <c r="I32" s="24"/>
      <c r="J32" s="24"/>
      <c r="K32" s="24"/>
      <c r="L32" s="24"/>
      <c r="M32" s="24"/>
    </row>
    <row r="33" spans="1:13" ht="15.95" customHeight="1" x14ac:dyDescent="0.2">
      <c r="B33" s="28"/>
      <c r="C33" s="24"/>
      <c r="D33" s="24"/>
      <c r="E33" s="24"/>
      <c r="F33" s="24"/>
      <c r="G33" s="24"/>
      <c r="H33" s="24"/>
      <c r="I33" s="24"/>
      <c r="J33" s="24"/>
      <c r="K33" s="24"/>
      <c r="L33" s="24"/>
      <c r="M33" s="24"/>
    </row>
    <row r="34" spans="1:13" ht="15.95" customHeight="1" x14ac:dyDescent="0.2">
      <c r="A34" s="19"/>
      <c r="B34" s="34"/>
      <c r="C34" s="34"/>
      <c r="D34" s="19"/>
      <c r="E34" s="19"/>
      <c r="F34" s="19"/>
      <c r="G34" s="19"/>
      <c r="H34" s="19"/>
      <c r="I34" s="19"/>
      <c r="J34" s="19"/>
      <c r="K34" s="19"/>
      <c r="L34" s="19"/>
      <c r="M34" s="19"/>
    </row>
    <row r="35" spans="1:13" ht="15.95" customHeight="1" x14ac:dyDescent="0.2">
      <c r="A35" s="25"/>
    </row>
    <row r="36" spans="1:13" ht="15.95" customHeight="1" x14ac:dyDescent="0.2"/>
    <row r="37" spans="1:13" ht="15.95" customHeight="1" x14ac:dyDescent="0.2"/>
    <row r="38" spans="1:13" ht="15.95" customHeight="1" x14ac:dyDescent="0.2"/>
    <row r="39" spans="1:13" ht="15.95" customHeight="1" x14ac:dyDescent="0.2"/>
  </sheetData>
  <phoneticPr fontId="5" type="noConversion"/>
  <hyperlinks>
    <hyperlink ref="A3" location="Inhalt!A1" display="&lt;&lt;&lt; Inhalt" xr:uid="{0B6B7244-67C1-4E5D-A9F9-08A9E047E6AD}"/>
    <hyperlink ref="A25" location="Metadaten!A1" display="&lt;&lt;&lt; Metadaten" xr:uid="{08ECD9FB-31CC-488D-A58D-5F166E3DD10F}"/>
  </hyperlinks>
  <pageMargins left="0.59055118110236227" right="0.59055118110236227" top="0.98425196850393704" bottom="0.98425196850393704" header="0.51181102362204722" footer="0.51181102362204722"/>
  <pageSetup paperSize="9" scale="91" orientation="portrait" r:id="rId1"/>
  <headerFooter alignWithMargins="0">
    <oddHeader>&amp;L&amp;"Times New Roman,Fett"&amp;12 1 Anerkannte Landwirtschaftsbetriebe</oddHeader>
    <oddFooter>&amp;L&amp;"Times New Roman,Standard"&amp;4&amp;Z&amp;F &amp;A&amp;C&amp;"Times New Roman,Standard"&amp;P/&amp;N&amp;R&amp;"Times New Roman,Standard"&amp;D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5"/>
  <sheetViews>
    <sheetView zoomScaleNormal="100" workbookViewId="0"/>
  </sheetViews>
  <sheetFormatPr baseColWidth="10" defaultColWidth="11.42578125" defaultRowHeight="15.95" customHeight="1" x14ac:dyDescent="0.2"/>
  <cols>
    <col min="1" max="1" width="14.5703125" style="33" customWidth="1"/>
    <col min="2" max="2" width="17.7109375" style="33" bestFit="1" customWidth="1"/>
    <col min="3" max="3" width="28" style="33" bestFit="1" customWidth="1"/>
    <col min="4" max="4" width="17" style="33" bestFit="1" customWidth="1"/>
    <col min="5" max="16384" width="11.42578125" style="33"/>
  </cols>
  <sheetData>
    <row r="1" spans="1:8" s="31" customFormat="1" ht="18" customHeight="1" x14ac:dyDescent="0.2">
      <c r="A1" s="30" t="s">
        <v>445</v>
      </c>
      <c r="B1" s="30"/>
      <c r="C1" s="30"/>
      <c r="D1" s="30"/>
      <c r="E1" s="30"/>
    </row>
    <row r="2" spans="1:8" ht="15.95" customHeight="1" x14ac:dyDescent="0.2">
      <c r="A2" s="32"/>
      <c r="B2" s="32"/>
      <c r="C2" s="32"/>
      <c r="D2" s="32"/>
      <c r="E2" s="32"/>
    </row>
    <row r="3" spans="1:8" s="15" customFormat="1" ht="15.95" customHeight="1" x14ac:dyDescent="0.2">
      <c r="A3" s="25" t="s">
        <v>371</v>
      </c>
      <c r="B3" s="14"/>
      <c r="C3" s="14"/>
      <c r="D3" s="14"/>
      <c r="E3" s="14"/>
      <c r="F3" s="14"/>
      <c r="G3" s="14"/>
      <c r="H3" s="14"/>
    </row>
    <row r="4" spans="1:8" ht="15.95" customHeight="1" x14ac:dyDescent="0.2">
      <c r="A4" s="32"/>
      <c r="B4" s="32"/>
      <c r="C4" s="32"/>
      <c r="D4" s="32"/>
      <c r="E4" s="32"/>
    </row>
    <row r="5" spans="1:8" ht="15.95" customHeight="1" x14ac:dyDescent="0.2">
      <c r="A5" s="33" t="s">
        <v>87</v>
      </c>
    </row>
    <row r="6" spans="1:8" ht="15.95" customHeight="1" x14ac:dyDescent="0.2">
      <c r="A6" s="26"/>
      <c r="D6" s="12"/>
    </row>
    <row r="7" spans="1:8" ht="15.95" customHeight="1" x14ac:dyDescent="0.2">
      <c r="A7" s="35"/>
      <c r="B7" s="36" t="s">
        <v>123</v>
      </c>
      <c r="C7" s="36" t="s">
        <v>130</v>
      </c>
      <c r="D7" s="36" t="s">
        <v>80</v>
      </c>
    </row>
    <row r="8" spans="1:8" ht="15.95" customHeight="1" x14ac:dyDescent="0.2">
      <c r="A8" s="29" t="s">
        <v>3</v>
      </c>
      <c r="B8" s="24">
        <v>97</v>
      </c>
      <c r="C8" s="24">
        <v>97</v>
      </c>
      <c r="D8" s="24">
        <v>57</v>
      </c>
    </row>
    <row r="9" spans="1:8" ht="15.95" customHeight="1" x14ac:dyDescent="0.2">
      <c r="A9" s="11" t="s">
        <v>132</v>
      </c>
      <c r="B9" s="24">
        <v>3</v>
      </c>
      <c r="C9" s="24">
        <v>3</v>
      </c>
      <c r="D9" s="24">
        <v>1</v>
      </c>
    </row>
    <row r="10" spans="1:8" ht="15.95" customHeight="1" x14ac:dyDescent="0.2">
      <c r="A10" s="11" t="s">
        <v>113</v>
      </c>
      <c r="B10" s="24">
        <v>9</v>
      </c>
      <c r="C10" s="24">
        <v>9</v>
      </c>
      <c r="D10" s="24">
        <v>5</v>
      </c>
    </row>
    <row r="11" spans="1:8" ht="15.95" customHeight="1" x14ac:dyDescent="0.2">
      <c r="A11" s="11" t="s">
        <v>114</v>
      </c>
      <c r="B11" s="24">
        <v>3</v>
      </c>
      <c r="C11" s="24">
        <v>3</v>
      </c>
      <c r="D11" s="24">
        <v>3</v>
      </c>
    </row>
    <row r="12" spans="1:8" ht="15.95" customHeight="1" x14ac:dyDescent="0.2">
      <c r="A12" s="29" t="s">
        <v>115</v>
      </c>
      <c r="B12" s="24">
        <v>5</v>
      </c>
      <c r="C12" s="24">
        <v>5</v>
      </c>
      <c r="D12" s="24">
        <v>5</v>
      </c>
    </row>
    <row r="13" spans="1:8" ht="15.95" customHeight="1" x14ac:dyDescent="0.2">
      <c r="A13" s="29" t="s">
        <v>116</v>
      </c>
      <c r="B13" s="24">
        <v>12</v>
      </c>
      <c r="C13" s="24">
        <v>12</v>
      </c>
      <c r="D13" s="24">
        <v>4</v>
      </c>
    </row>
    <row r="14" spans="1:8" ht="15.95" customHeight="1" x14ac:dyDescent="0.2">
      <c r="A14" s="29" t="s">
        <v>117</v>
      </c>
      <c r="B14" s="24">
        <v>6</v>
      </c>
      <c r="C14" s="24">
        <v>6</v>
      </c>
      <c r="D14" s="24">
        <v>3</v>
      </c>
    </row>
    <row r="15" spans="1:8" ht="15.95" customHeight="1" x14ac:dyDescent="0.2">
      <c r="A15" s="29" t="s">
        <v>118</v>
      </c>
      <c r="B15" s="24">
        <v>21</v>
      </c>
      <c r="C15" s="24">
        <v>21</v>
      </c>
      <c r="D15" s="24">
        <v>12</v>
      </c>
    </row>
    <row r="16" spans="1:8" ht="15.95" customHeight="1" x14ac:dyDescent="0.2">
      <c r="A16" s="29" t="s">
        <v>119</v>
      </c>
      <c r="B16" s="24">
        <v>18</v>
      </c>
      <c r="C16" s="24">
        <v>18</v>
      </c>
      <c r="D16" s="24">
        <v>7</v>
      </c>
    </row>
    <row r="17" spans="1:4" ht="15.95" customHeight="1" x14ac:dyDescent="0.2">
      <c r="A17" s="29" t="s">
        <v>120</v>
      </c>
      <c r="B17" s="24">
        <v>15</v>
      </c>
      <c r="C17" s="24">
        <v>15</v>
      </c>
      <c r="D17" s="24">
        <v>12</v>
      </c>
    </row>
    <row r="18" spans="1:4" ht="15.95" customHeight="1" x14ac:dyDescent="0.2">
      <c r="A18" s="29" t="s">
        <v>121</v>
      </c>
      <c r="B18" s="24">
        <v>5</v>
      </c>
      <c r="C18" s="24">
        <v>5</v>
      </c>
      <c r="D18" s="24">
        <v>5</v>
      </c>
    </row>
    <row r="19" spans="1:4" ht="15.95" customHeight="1" x14ac:dyDescent="0.2">
      <c r="A19" s="29" t="s">
        <v>4</v>
      </c>
      <c r="B19" s="24">
        <v>77</v>
      </c>
      <c r="C19" s="24">
        <v>77</v>
      </c>
      <c r="D19" s="24">
        <v>37</v>
      </c>
    </row>
    <row r="20" spans="1:4" ht="15.95" customHeight="1" x14ac:dyDescent="0.2">
      <c r="A20" s="29" t="s">
        <v>5</v>
      </c>
      <c r="B20" s="24">
        <v>20</v>
      </c>
      <c r="C20" s="24">
        <v>20</v>
      </c>
      <c r="D20" s="24">
        <v>20</v>
      </c>
    </row>
    <row r="21" spans="1:4" ht="15.95" customHeight="1" x14ac:dyDescent="0.2">
      <c r="A21" s="29" t="s">
        <v>6</v>
      </c>
      <c r="B21" s="24">
        <v>58</v>
      </c>
      <c r="C21" s="24">
        <v>58</v>
      </c>
      <c r="D21" s="24">
        <v>33</v>
      </c>
    </row>
    <row r="22" spans="1:4" ht="15.95" customHeight="1" x14ac:dyDescent="0.2">
      <c r="A22" s="29" t="s">
        <v>7</v>
      </c>
      <c r="B22" s="24">
        <v>39</v>
      </c>
      <c r="C22" s="24">
        <v>39</v>
      </c>
      <c r="D22" s="24">
        <v>24</v>
      </c>
    </row>
    <row r="23" spans="1:4" ht="15.95" customHeight="1" x14ac:dyDescent="0.2">
      <c r="A23" s="29" t="s">
        <v>8</v>
      </c>
      <c r="B23" s="24">
        <v>11</v>
      </c>
      <c r="C23" s="24">
        <v>11</v>
      </c>
      <c r="D23" s="24">
        <v>4</v>
      </c>
    </row>
    <row r="24" spans="1:4" ht="15.95" customHeight="1" x14ac:dyDescent="0.2">
      <c r="A24" s="29" t="s">
        <v>9</v>
      </c>
      <c r="B24" s="24">
        <v>6</v>
      </c>
      <c r="C24" s="24">
        <v>6</v>
      </c>
      <c r="D24" s="24">
        <v>6</v>
      </c>
    </row>
    <row r="25" spans="1:4" ht="15.95" customHeight="1" x14ac:dyDescent="0.2">
      <c r="A25" s="29" t="s">
        <v>10</v>
      </c>
      <c r="B25" s="24">
        <v>14</v>
      </c>
      <c r="C25" s="24">
        <v>14</v>
      </c>
      <c r="D25" s="24">
        <v>7</v>
      </c>
    </row>
    <row r="26" spans="1:4" ht="15.95" customHeight="1" x14ac:dyDescent="0.2">
      <c r="A26" s="29" t="s">
        <v>11</v>
      </c>
      <c r="B26" s="24">
        <v>16</v>
      </c>
      <c r="C26" s="24">
        <v>16</v>
      </c>
      <c r="D26" s="24">
        <v>16</v>
      </c>
    </row>
    <row r="27" spans="1:4" ht="15.95" customHeight="1" x14ac:dyDescent="0.2">
      <c r="A27" s="29" t="s">
        <v>12</v>
      </c>
      <c r="B27" s="24">
        <v>11</v>
      </c>
      <c r="C27" s="24">
        <v>11</v>
      </c>
      <c r="D27" s="24">
        <v>0</v>
      </c>
    </row>
    <row r="28" spans="1:4" ht="15.95" customHeight="1" x14ac:dyDescent="0.2">
      <c r="A28" s="29" t="s">
        <v>13</v>
      </c>
      <c r="B28" s="24">
        <v>15</v>
      </c>
      <c r="C28" s="24">
        <v>15</v>
      </c>
      <c r="D28" s="24">
        <v>8</v>
      </c>
    </row>
    <row r="29" spans="1:4" ht="15.95" customHeight="1" x14ac:dyDescent="0.2">
      <c r="A29" s="29" t="s">
        <v>14</v>
      </c>
      <c r="B29" s="24">
        <v>7</v>
      </c>
      <c r="C29" s="24">
        <v>7</v>
      </c>
      <c r="D29" s="24">
        <v>3</v>
      </c>
    </row>
    <row r="30" spans="1:4" ht="15.95" customHeight="1" x14ac:dyDescent="0.2">
      <c r="A30" s="29" t="s">
        <v>15</v>
      </c>
      <c r="B30" s="24">
        <v>4</v>
      </c>
      <c r="C30" s="24">
        <v>4</v>
      </c>
      <c r="D30" s="24">
        <v>4</v>
      </c>
    </row>
    <row r="31" spans="1:4" ht="15.95" customHeight="1" x14ac:dyDescent="0.2">
      <c r="A31" s="29" t="s">
        <v>16</v>
      </c>
      <c r="B31" s="24">
        <v>8</v>
      </c>
      <c r="C31" s="24">
        <v>8</v>
      </c>
      <c r="D31" s="24">
        <v>4</v>
      </c>
    </row>
    <row r="32" spans="1:4" ht="15.95" customHeight="1" x14ac:dyDescent="0.2">
      <c r="A32" s="29" t="s">
        <v>17</v>
      </c>
      <c r="B32" s="24">
        <v>5</v>
      </c>
      <c r="C32" s="24">
        <v>5</v>
      </c>
      <c r="D32" s="24">
        <v>5</v>
      </c>
    </row>
    <row r="33" spans="1:8" ht="15.95" customHeight="1" x14ac:dyDescent="0.2">
      <c r="A33" s="34"/>
      <c r="B33" s="34"/>
      <c r="C33" s="34"/>
      <c r="D33" s="34"/>
    </row>
    <row r="34" spans="1:8" s="17" customFormat="1" ht="15.95" customHeight="1" x14ac:dyDescent="0.2">
      <c r="A34" s="25" t="s">
        <v>372</v>
      </c>
      <c r="C34" s="19"/>
      <c r="D34" s="19"/>
      <c r="E34" s="19"/>
      <c r="F34" s="19"/>
      <c r="G34" s="19"/>
      <c r="H34" s="19"/>
    </row>
    <row r="35" spans="1:8" ht="15.95" customHeight="1" x14ac:dyDescent="0.2">
      <c r="A35" s="10"/>
      <c r="B35" s="28"/>
      <c r="C35" s="24"/>
    </row>
  </sheetData>
  <phoneticPr fontId="5" type="noConversion"/>
  <hyperlinks>
    <hyperlink ref="A3" location="Inhalt!A1" display="&lt;&lt;&lt; Inhalt" xr:uid="{B0895D76-9B17-40D9-9479-2DF595D2B361}"/>
    <hyperlink ref="A34" location="Metadaten!A1" display="&lt;&lt;&lt; Metadaten" xr:uid="{581BDD2C-02CA-41DF-B8E1-256025D57D51}"/>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1 Anerkannte Landwirtschaftsbetriebe</oddHeader>
    <oddFooter>&amp;L&amp;"Times New Roman,Standard"&amp;4&amp;Z&amp;F &amp;A&amp;C&amp;"Times New Roman,Standard"&amp;P/&amp;N&amp;R&amp;"Times New Roman,Standard"&amp;D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0"/>
  <sheetViews>
    <sheetView zoomScaleNormal="100" workbookViewId="0"/>
  </sheetViews>
  <sheetFormatPr baseColWidth="10" defaultColWidth="11.42578125" defaultRowHeight="12.75" x14ac:dyDescent="0.2"/>
  <cols>
    <col min="1" max="1" width="14.85546875" style="10" customWidth="1"/>
    <col min="2" max="2" width="5.7109375" style="10" customWidth="1"/>
    <col min="3" max="3" width="6.42578125" style="10" bestFit="1" customWidth="1"/>
    <col min="4" max="4" width="7.140625" style="10" bestFit="1" customWidth="1"/>
    <col min="5" max="5" width="6.5703125" style="10" customWidth="1"/>
    <col min="6" max="6" width="7.140625" style="10" bestFit="1" customWidth="1"/>
    <col min="7" max="8" width="8" style="10" customWidth="1"/>
    <col min="9" max="9" width="7.85546875" style="10" bestFit="1" customWidth="1"/>
    <col min="10" max="10" width="7.140625" style="10" bestFit="1" customWidth="1"/>
    <col min="11" max="11" width="10.5703125" style="17" bestFit="1" customWidth="1"/>
    <col min="12" max="12" width="9.140625" style="17" bestFit="1" customWidth="1"/>
    <col min="13" max="13" width="6.85546875" style="17" bestFit="1" customWidth="1"/>
    <col min="14" max="16384" width="11.42578125" style="17"/>
  </cols>
  <sheetData>
    <row r="1" spans="1:13" s="15" customFormat="1" ht="18" customHeight="1" x14ac:dyDescent="0.2">
      <c r="A1" s="14" t="s">
        <v>446</v>
      </c>
      <c r="B1" s="40"/>
      <c r="C1" s="40"/>
      <c r="D1" s="40"/>
      <c r="E1" s="40"/>
      <c r="F1" s="40"/>
      <c r="G1" s="40"/>
      <c r="H1" s="40"/>
      <c r="I1" s="40"/>
      <c r="J1" s="40"/>
      <c r="K1" s="14"/>
      <c r="L1" s="14"/>
      <c r="M1" s="14"/>
    </row>
    <row r="2" spans="1:13" s="15" customFormat="1" ht="15.95" customHeight="1" x14ac:dyDescent="0.2">
      <c r="A2" s="18"/>
      <c r="B2" s="40"/>
      <c r="C2" s="40"/>
      <c r="D2" s="40"/>
      <c r="E2" s="40"/>
      <c r="F2" s="40"/>
      <c r="G2" s="40"/>
      <c r="H2" s="40"/>
      <c r="I2" s="40"/>
      <c r="J2" s="40"/>
      <c r="K2" s="14"/>
      <c r="L2" s="14"/>
      <c r="M2" s="14"/>
    </row>
    <row r="3" spans="1:13" s="15" customFormat="1" ht="15.95" customHeight="1" x14ac:dyDescent="0.2">
      <c r="A3" s="25" t="s">
        <v>371</v>
      </c>
      <c r="B3" s="14"/>
      <c r="C3" s="40"/>
      <c r="D3" s="40"/>
      <c r="E3" s="40"/>
      <c r="F3" s="40"/>
      <c r="G3" s="40"/>
      <c r="H3" s="40"/>
      <c r="I3" s="40"/>
      <c r="J3" s="40"/>
      <c r="K3" s="14"/>
      <c r="L3" s="14"/>
      <c r="M3" s="14"/>
    </row>
    <row r="4" spans="1:13" s="15" customFormat="1" ht="15.95" customHeight="1" x14ac:dyDescent="0.2">
      <c r="A4" s="25"/>
      <c r="B4" s="14"/>
      <c r="C4" s="40"/>
      <c r="D4" s="40"/>
      <c r="E4" s="40"/>
      <c r="F4" s="40"/>
      <c r="G4" s="40"/>
      <c r="H4" s="40"/>
      <c r="I4" s="40"/>
      <c r="J4" s="40"/>
      <c r="K4" s="14"/>
      <c r="L4" s="14"/>
      <c r="M4" s="14"/>
    </row>
    <row r="5" spans="1:13" ht="15.95" customHeight="1" x14ac:dyDescent="0.2">
      <c r="A5" s="29" t="s">
        <v>88</v>
      </c>
      <c r="B5" s="32"/>
      <c r="C5" s="16"/>
      <c r="D5" s="16"/>
      <c r="E5" s="16"/>
      <c r="F5" s="16"/>
      <c r="G5" s="16"/>
      <c r="H5" s="16"/>
      <c r="I5" s="16"/>
      <c r="J5" s="16"/>
      <c r="K5" s="16"/>
      <c r="L5" s="16"/>
      <c r="M5" s="16"/>
    </row>
    <row r="6" spans="1:13" ht="15.95" customHeight="1" x14ac:dyDescent="0.2">
      <c r="A6" s="17"/>
      <c r="B6" s="16"/>
      <c r="C6" s="16"/>
      <c r="D6" s="16"/>
      <c r="E6" s="16"/>
      <c r="F6" s="16"/>
      <c r="G6" s="16"/>
      <c r="H6" s="16"/>
      <c r="I6" s="16"/>
      <c r="J6" s="16"/>
      <c r="K6" s="16"/>
      <c r="L6" s="16"/>
      <c r="M6" s="16"/>
    </row>
    <row r="7" spans="1:13" ht="15.95" customHeight="1" x14ac:dyDescent="0.2">
      <c r="B7" s="37" t="s">
        <v>60</v>
      </c>
      <c r="C7" s="37"/>
      <c r="D7" s="37"/>
      <c r="E7" s="37" t="s">
        <v>61</v>
      </c>
      <c r="F7" s="37"/>
      <c r="G7" s="37"/>
      <c r="H7" s="37"/>
      <c r="I7" s="37"/>
      <c r="J7" s="37"/>
    </row>
    <row r="8" spans="1:13" ht="15.95" customHeight="1" x14ac:dyDescent="0.2">
      <c r="B8" s="36"/>
      <c r="C8" s="37"/>
      <c r="D8" s="37"/>
      <c r="E8" s="37" t="s">
        <v>62</v>
      </c>
      <c r="F8" s="37"/>
      <c r="G8" s="37" t="s">
        <v>63</v>
      </c>
      <c r="H8" s="37"/>
      <c r="I8" s="37" t="s">
        <v>64</v>
      </c>
      <c r="J8" s="37"/>
      <c r="K8" s="16"/>
      <c r="L8" s="16"/>
      <c r="M8" s="16"/>
    </row>
    <row r="9" spans="1:13" ht="15.95" customHeight="1" x14ac:dyDescent="0.2">
      <c r="A9" s="20"/>
      <c r="B9" s="36" t="s">
        <v>0</v>
      </c>
      <c r="C9" s="41" t="s">
        <v>66</v>
      </c>
      <c r="D9" s="41" t="s">
        <v>65</v>
      </c>
      <c r="E9" s="41" t="s">
        <v>66</v>
      </c>
      <c r="F9" s="37" t="s">
        <v>65</v>
      </c>
      <c r="G9" s="37" t="s">
        <v>66</v>
      </c>
      <c r="H9" s="37" t="s">
        <v>65</v>
      </c>
      <c r="I9" s="41" t="s">
        <v>66</v>
      </c>
      <c r="J9" s="41" t="s">
        <v>65</v>
      </c>
      <c r="K9" s="27"/>
      <c r="L9" s="27"/>
      <c r="M9" s="27"/>
    </row>
    <row r="10" spans="1:13" ht="15.95" customHeight="1" x14ac:dyDescent="0.2">
      <c r="A10" s="10" t="s">
        <v>3</v>
      </c>
      <c r="B10" s="39">
        <v>322</v>
      </c>
      <c r="C10" s="24">
        <v>91</v>
      </c>
      <c r="D10" s="24">
        <v>231</v>
      </c>
      <c r="E10" s="24">
        <v>39</v>
      </c>
      <c r="F10" s="24">
        <v>168</v>
      </c>
      <c r="G10" s="24">
        <v>17</v>
      </c>
      <c r="H10" s="24">
        <v>24</v>
      </c>
      <c r="I10" s="24">
        <v>35</v>
      </c>
      <c r="J10" s="24">
        <v>39</v>
      </c>
      <c r="K10" s="24"/>
      <c r="L10" s="24"/>
      <c r="M10" s="24"/>
    </row>
    <row r="11" spans="1:13" ht="15.95" customHeight="1" x14ac:dyDescent="0.2">
      <c r="A11" s="11" t="s">
        <v>132</v>
      </c>
      <c r="B11" s="38">
        <v>7</v>
      </c>
      <c r="C11" s="24">
        <v>2</v>
      </c>
      <c r="D11" s="24">
        <v>5</v>
      </c>
      <c r="E11" s="24">
        <v>1</v>
      </c>
      <c r="F11" s="24">
        <v>3</v>
      </c>
      <c r="G11" s="24">
        <v>0</v>
      </c>
      <c r="H11" s="24">
        <v>2</v>
      </c>
      <c r="I11" s="24">
        <v>1</v>
      </c>
      <c r="J11" s="24">
        <v>0</v>
      </c>
      <c r="K11" s="24"/>
      <c r="L11" s="24"/>
      <c r="M11" s="24"/>
    </row>
    <row r="12" spans="1:13" ht="15.95" customHeight="1" x14ac:dyDescent="0.2">
      <c r="A12" s="13" t="s">
        <v>113</v>
      </c>
      <c r="B12" s="38">
        <v>63</v>
      </c>
      <c r="C12" s="24">
        <v>18</v>
      </c>
      <c r="D12" s="24">
        <v>45</v>
      </c>
      <c r="E12" s="24">
        <v>10</v>
      </c>
      <c r="F12" s="24">
        <v>31</v>
      </c>
      <c r="G12" s="24">
        <v>1</v>
      </c>
      <c r="H12" s="24">
        <v>4</v>
      </c>
      <c r="I12" s="24">
        <v>7</v>
      </c>
      <c r="J12" s="24">
        <v>10</v>
      </c>
      <c r="K12" s="24"/>
      <c r="L12" s="24"/>
      <c r="M12" s="24"/>
    </row>
    <row r="13" spans="1:13" ht="15.95" customHeight="1" x14ac:dyDescent="0.2">
      <c r="A13" s="13" t="s">
        <v>114</v>
      </c>
      <c r="B13" s="38">
        <v>7</v>
      </c>
      <c r="C13" s="24">
        <v>2</v>
      </c>
      <c r="D13" s="24">
        <v>5</v>
      </c>
      <c r="E13" s="24">
        <v>0</v>
      </c>
      <c r="F13" s="24">
        <v>1</v>
      </c>
      <c r="G13" s="24">
        <v>0</v>
      </c>
      <c r="H13" s="24">
        <v>3</v>
      </c>
      <c r="I13" s="24">
        <v>2</v>
      </c>
      <c r="J13" s="24">
        <v>1</v>
      </c>
      <c r="K13" s="24"/>
      <c r="L13" s="24"/>
      <c r="M13" s="24"/>
    </row>
    <row r="14" spans="1:13" ht="15.95" customHeight="1" x14ac:dyDescent="0.2">
      <c r="A14" s="10" t="s">
        <v>115</v>
      </c>
      <c r="B14" s="38">
        <v>6</v>
      </c>
      <c r="C14" s="24">
        <v>1</v>
      </c>
      <c r="D14" s="24">
        <v>5</v>
      </c>
      <c r="E14" s="24">
        <v>1</v>
      </c>
      <c r="F14" s="24">
        <v>3</v>
      </c>
      <c r="G14" s="24">
        <v>0</v>
      </c>
      <c r="H14" s="24">
        <v>1</v>
      </c>
      <c r="I14" s="24">
        <v>0</v>
      </c>
      <c r="J14" s="24">
        <v>1</v>
      </c>
      <c r="K14" s="24"/>
      <c r="L14" s="24"/>
      <c r="M14" s="24"/>
    </row>
    <row r="15" spans="1:13" ht="15.95" customHeight="1" x14ac:dyDescent="0.2">
      <c r="A15" s="10" t="s">
        <v>116</v>
      </c>
      <c r="B15" s="38">
        <v>32</v>
      </c>
      <c r="C15" s="24">
        <v>7</v>
      </c>
      <c r="D15" s="24">
        <v>25</v>
      </c>
      <c r="E15" s="24">
        <v>1</v>
      </c>
      <c r="F15" s="24">
        <v>12</v>
      </c>
      <c r="G15" s="24">
        <v>4</v>
      </c>
      <c r="H15" s="24">
        <v>4</v>
      </c>
      <c r="I15" s="24">
        <v>2</v>
      </c>
      <c r="J15" s="24">
        <v>9</v>
      </c>
      <c r="K15" s="24"/>
      <c r="L15" s="24"/>
      <c r="M15" s="24"/>
    </row>
    <row r="16" spans="1:13" ht="15.95" customHeight="1" x14ac:dyDescent="0.2">
      <c r="A16" s="10" t="s">
        <v>117</v>
      </c>
      <c r="B16" s="38">
        <v>13</v>
      </c>
      <c r="C16" s="24">
        <v>3</v>
      </c>
      <c r="D16" s="24">
        <v>10</v>
      </c>
      <c r="E16" s="24">
        <v>0</v>
      </c>
      <c r="F16" s="24">
        <v>9</v>
      </c>
      <c r="G16" s="24">
        <v>1</v>
      </c>
      <c r="H16" s="24">
        <v>0</v>
      </c>
      <c r="I16" s="24">
        <v>2</v>
      </c>
      <c r="J16" s="24">
        <v>1</v>
      </c>
      <c r="K16" s="24"/>
      <c r="L16" s="24"/>
      <c r="M16" s="24"/>
    </row>
    <row r="17" spans="1:13" ht="15.95" customHeight="1" x14ac:dyDescent="0.2">
      <c r="A17" s="10" t="s">
        <v>118</v>
      </c>
      <c r="B17" s="38">
        <v>59</v>
      </c>
      <c r="C17" s="24">
        <v>15</v>
      </c>
      <c r="D17" s="24">
        <v>44</v>
      </c>
      <c r="E17" s="24">
        <v>6</v>
      </c>
      <c r="F17" s="24">
        <v>30</v>
      </c>
      <c r="G17" s="24">
        <v>3</v>
      </c>
      <c r="H17" s="24">
        <v>4</v>
      </c>
      <c r="I17" s="24">
        <v>6</v>
      </c>
      <c r="J17" s="24">
        <v>10</v>
      </c>
      <c r="K17" s="24"/>
      <c r="L17" s="24"/>
      <c r="M17" s="24"/>
    </row>
    <row r="18" spans="1:13" ht="15.95" customHeight="1" x14ac:dyDescent="0.2">
      <c r="A18" s="10" t="s">
        <v>119</v>
      </c>
      <c r="B18" s="38">
        <v>54</v>
      </c>
      <c r="C18" s="24">
        <v>18</v>
      </c>
      <c r="D18" s="24">
        <v>36</v>
      </c>
      <c r="E18" s="24">
        <v>6</v>
      </c>
      <c r="F18" s="24">
        <v>25</v>
      </c>
      <c r="G18" s="24">
        <v>5</v>
      </c>
      <c r="H18" s="24">
        <v>6</v>
      </c>
      <c r="I18" s="24">
        <v>7</v>
      </c>
      <c r="J18" s="24">
        <v>5</v>
      </c>
      <c r="K18" s="24"/>
      <c r="L18" s="24"/>
      <c r="M18" s="24"/>
    </row>
    <row r="19" spans="1:13" ht="15.95" customHeight="1" x14ac:dyDescent="0.2">
      <c r="A19" s="10" t="s">
        <v>120</v>
      </c>
      <c r="B19" s="38">
        <v>59</v>
      </c>
      <c r="C19" s="24">
        <v>19</v>
      </c>
      <c r="D19" s="24">
        <v>40</v>
      </c>
      <c r="E19" s="24">
        <v>10</v>
      </c>
      <c r="F19" s="24">
        <v>38</v>
      </c>
      <c r="G19" s="24">
        <v>3</v>
      </c>
      <c r="H19" s="24">
        <v>0</v>
      </c>
      <c r="I19" s="24">
        <v>6</v>
      </c>
      <c r="J19" s="24">
        <v>2</v>
      </c>
      <c r="K19" s="24"/>
      <c r="L19" s="24"/>
      <c r="M19" s="24"/>
    </row>
    <row r="20" spans="1:13" ht="15.95" customHeight="1" x14ac:dyDescent="0.2">
      <c r="A20" s="10" t="s">
        <v>121</v>
      </c>
      <c r="B20" s="38">
        <v>22</v>
      </c>
      <c r="C20" s="24">
        <v>6</v>
      </c>
      <c r="D20" s="24">
        <v>16</v>
      </c>
      <c r="E20" s="24">
        <v>4</v>
      </c>
      <c r="F20" s="24">
        <v>16</v>
      </c>
      <c r="G20" s="24">
        <v>0</v>
      </c>
      <c r="H20" s="24">
        <v>0</v>
      </c>
      <c r="I20" s="24">
        <v>2</v>
      </c>
      <c r="J20" s="24">
        <v>0</v>
      </c>
      <c r="K20" s="24"/>
      <c r="L20" s="24"/>
      <c r="M20" s="24"/>
    </row>
    <row r="21" spans="1:13" ht="15.95" customHeight="1" x14ac:dyDescent="0.2">
      <c r="A21" s="10" t="s">
        <v>4</v>
      </c>
      <c r="B21" s="38">
        <v>272</v>
      </c>
      <c r="C21" s="24">
        <v>78</v>
      </c>
      <c r="D21" s="24">
        <v>194</v>
      </c>
      <c r="E21" s="24">
        <v>34</v>
      </c>
      <c r="F21" s="24">
        <v>142</v>
      </c>
      <c r="G21" s="24">
        <v>16</v>
      </c>
      <c r="H21" s="24">
        <v>16</v>
      </c>
      <c r="I21" s="24">
        <v>28</v>
      </c>
      <c r="J21" s="24">
        <v>36</v>
      </c>
      <c r="K21" s="24"/>
      <c r="L21" s="24"/>
      <c r="M21" s="24"/>
    </row>
    <row r="22" spans="1:13" ht="15.95" customHeight="1" x14ac:dyDescent="0.2">
      <c r="A22" s="10" t="s">
        <v>5</v>
      </c>
      <c r="B22" s="38">
        <v>50</v>
      </c>
      <c r="C22" s="24">
        <v>13</v>
      </c>
      <c r="D22" s="24">
        <v>37</v>
      </c>
      <c r="E22" s="24">
        <v>5</v>
      </c>
      <c r="F22" s="24">
        <v>26</v>
      </c>
      <c r="G22" s="24">
        <v>1</v>
      </c>
      <c r="H22" s="24">
        <v>8</v>
      </c>
      <c r="I22" s="24">
        <v>7</v>
      </c>
      <c r="J22" s="24">
        <v>3</v>
      </c>
      <c r="K22" s="24"/>
      <c r="L22" s="24"/>
      <c r="M22" s="24"/>
    </row>
    <row r="23" spans="1:13" ht="15.95" customHeight="1" x14ac:dyDescent="0.2">
      <c r="A23" s="10" t="s">
        <v>6</v>
      </c>
      <c r="B23" s="38">
        <v>162</v>
      </c>
      <c r="C23" s="24">
        <v>43</v>
      </c>
      <c r="D23" s="24">
        <v>119</v>
      </c>
      <c r="E23" s="24">
        <v>16</v>
      </c>
      <c r="F23" s="24">
        <v>83</v>
      </c>
      <c r="G23" s="24">
        <v>11</v>
      </c>
      <c r="H23" s="24">
        <v>14</v>
      </c>
      <c r="I23" s="24">
        <v>16</v>
      </c>
      <c r="J23" s="24">
        <v>22</v>
      </c>
      <c r="K23" s="24"/>
      <c r="L23" s="24"/>
      <c r="M23" s="24"/>
    </row>
    <row r="24" spans="1:13" ht="15.95" customHeight="1" x14ac:dyDescent="0.2">
      <c r="A24" s="10" t="s">
        <v>7</v>
      </c>
      <c r="B24" s="38">
        <v>160</v>
      </c>
      <c r="C24" s="24">
        <v>48</v>
      </c>
      <c r="D24" s="24">
        <v>112</v>
      </c>
      <c r="E24" s="24">
        <v>23</v>
      </c>
      <c r="F24" s="24">
        <v>85</v>
      </c>
      <c r="G24" s="24">
        <v>6</v>
      </c>
      <c r="H24" s="24">
        <v>10</v>
      </c>
      <c r="I24" s="24">
        <v>19</v>
      </c>
      <c r="J24" s="24">
        <v>17</v>
      </c>
      <c r="K24" s="24"/>
      <c r="L24" s="24"/>
      <c r="M24" s="24"/>
    </row>
    <row r="25" spans="1:13" ht="15.95" customHeight="1" x14ac:dyDescent="0.2">
      <c r="A25" s="10" t="s">
        <v>8</v>
      </c>
      <c r="B25" s="38">
        <v>34</v>
      </c>
      <c r="C25" s="24">
        <v>9</v>
      </c>
      <c r="D25" s="24">
        <v>25</v>
      </c>
      <c r="E25" s="24">
        <v>3</v>
      </c>
      <c r="F25" s="24">
        <v>16</v>
      </c>
      <c r="G25" s="24">
        <v>3</v>
      </c>
      <c r="H25" s="24">
        <v>5</v>
      </c>
      <c r="I25" s="24">
        <v>3</v>
      </c>
      <c r="J25" s="24">
        <v>4</v>
      </c>
      <c r="K25" s="24"/>
      <c r="L25" s="24"/>
      <c r="M25" s="24"/>
    </row>
    <row r="26" spans="1:13" ht="15.95" customHeight="1" x14ac:dyDescent="0.2">
      <c r="A26" s="10" t="s">
        <v>9</v>
      </c>
      <c r="B26" s="38">
        <v>24</v>
      </c>
      <c r="C26" s="24">
        <v>8</v>
      </c>
      <c r="D26" s="24">
        <v>16</v>
      </c>
      <c r="E26" s="24">
        <v>3</v>
      </c>
      <c r="F26" s="24">
        <v>11</v>
      </c>
      <c r="G26" s="24">
        <v>3</v>
      </c>
      <c r="H26" s="24">
        <v>2</v>
      </c>
      <c r="I26" s="24">
        <v>2</v>
      </c>
      <c r="J26" s="24">
        <v>3</v>
      </c>
      <c r="K26" s="24"/>
      <c r="L26" s="24"/>
      <c r="M26" s="24"/>
    </row>
    <row r="27" spans="1:13" ht="15.95" customHeight="1" x14ac:dyDescent="0.2">
      <c r="A27" s="10" t="s">
        <v>10</v>
      </c>
      <c r="B27" s="38">
        <v>42</v>
      </c>
      <c r="C27" s="24">
        <v>14</v>
      </c>
      <c r="D27" s="24">
        <v>28</v>
      </c>
      <c r="E27" s="24">
        <v>4</v>
      </c>
      <c r="F27" s="24">
        <v>21</v>
      </c>
      <c r="G27" s="24">
        <v>5</v>
      </c>
      <c r="H27" s="24">
        <v>2</v>
      </c>
      <c r="I27" s="24">
        <v>5</v>
      </c>
      <c r="J27" s="24">
        <v>5</v>
      </c>
      <c r="K27" s="24"/>
      <c r="L27" s="24"/>
      <c r="M27" s="24"/>
    </row>
    <row r="28" spans="1:13" ht="15.95" customHeight="1" x14ac:dyDescent="0.2">
      <c r="A28" s="10" t="s">
        <v>11</v>
      </c>
      <c r="B28" s="38">
        <v>36</v>
      </c>
      <c r="C28" s="24">
        <v>8</v>
      </c>
      <c r="D28" s="24">
        <v>28</v>
      </c>
      <c r="E28" s="24">
        <v>4</v>
      </c>
      <c r="F28" s="24">
        <v>21</v>
      </c>
      <c r="G28" s="24">
        <v>0</v>
      </c>
      <c r="H28" s="24">
        <v>5</v>
      </c>
      <c r="I28" s="24">
        <v>4</v>
      </c>
      <c r="J28" s="24">
        <v>2</v>
      </c>
      <c r="K28" s="24"/>
      <c r="L28" s="24"/>
      <c r="M28" s="24"/>
    </row>
    <row r="29" spans="1:13" ht="15.95" customHeight="1" x14ac:dyDescent="0.2">
      <c r="A29" s="10" t="s">
        <v>12</v>
      </c>
      <c r="B29" s="38">
        <v>26</v>
      </c>
      <c r="C29" s="24">
        <v>4</v>
      </c>
      <c r="D29" s="24">
        <v>22</v>
      </c>
      <c r="E29" s="24">
        <v>2</v>
      </c>
      <c r="F29" s="24">
        <v>14</v>
      </c>
      <c r="G29" s="24">
        <v>0</v>
      </c>
      <c r="H29" s="24">
        <v>0</v>
      </c>
      <c r="I29" s="24">
        <v>2</v>
      </c>
      <c r="J29" s="24">
        <v>8</v>
      </c>
      <c r="K29" s="24"/>
      <c r="L29" s="24"/>
      <c r="M29" s="24"/>
    </row>
    <row r="30" spans="1:13" ht="15.95" customHeight="1" x14ac:dyDescent="0.2">
      <c r="A30" s="10" t="s">
        <v>13</v>
      </c>
      <c r="B30" s="38">
        <v>47</v>
      </c>
      <c r="C30" s="24">
        <v>16</v>
      </c>
      <c r="D30" s="24">
        <v>31</v>
      </c>
      <c r="E30" s="24">
        <v>3</v>
      </c>
      <c r="F30" s="24">
        <v>18</v>
      </c>
      <c r="G30" s="24">
        <v>3</v>
      </c>
      <c r="H30" s="24">
        <v>2</v>
      </c>
      <c r="I30" s="24">
        <v>10</v>
      </c>
      <c r="J30" s="24">
        <v>11</v>
      </c>
      <c r="K30" s="24"/>
      <c r="L30" s="24"/>
      <c r="M30" s="24"/>
    </row>
    <row r="31" spans="1:13" ht="15.95" customHeight="1" x14ac:dyDescent="0.2">
      <c r="A31" s="10" t="s">
        <v>14</v>
      </c>
      <c r="B31" s="38">
        <v>44</v>
      </c>
      <c r="C31" s="24">
        <v>12</v>
      </c>
      <c r="D31" s="24">
        <v>32</v>
      </c>
      <c r="E31" s="24">
        <v>9</v>
      </c>
      <c r="F31" s="24">
        <v>28</v>
      </c>
      <c r="G31" s="24">
        <v>1</v>
      </c>
      <c r="H31" s="24">
        <v>1</v>
      </c>
      <c r="I31" s="24">
        <v>2</v>
      </c>
      <c r="J31" s="24">
        <v>3</v>
      </c>
      <c r="K31" s="24"/>
      <c r="L31" s="24"/>
      <c r="M31" s="24"/>
    </row>
    <row r="32" spans="1:13" ht="15.95" customHeight="1" x14ac:dyDescent="0.2">
      <c r="A32" s="10" t="s">
        <v>15</v>
      </c>
      <c r="B32" s="38">
        <v>17</v>
      </c>
      <c r="C32" s="24">
        <v>3</v>
      </c>
      <c r="D32" s="24">
        <v>14</v>
      </c>
      <c r="E32" s="24">
        <v>1</v>
      </c>
      <c r="F32" s="24">
        <v>13</v>
      </c>
      <c r="G32" s="24">
        <v>0</v>
      </c>
      <c r="H32" s="24">
        <v>1</v>
      </c>
      <c r="I32" s="24">
        <v>2</v>
      </c>
      <c r="J32" s="24">
        <v>0</v>
      </c>
      <c r="K32" s="24"/>
      <c r="L32" s="24"/>
      <c r="M32" s="24"/>
    </row>
    <row r="33" spans="1:13" ht="15.95" customHeight="1" x14ac:dyDescent="0.2">
      <c r="A33" s="10" t="s">
        <v>16</v>
      </c>
      <c r="B33" s="38">
        <v>33</v>
      </c>
      <c r="C33" s="24">
        <v>10</v>
      </c>
      <c r="D33" s="24">
        <v>23</v>
      </c>
      <c r="E33" s="24">
        <v>8</v>
      </c>
      <c r="F33" s="24">
        <v>18</v>
      </c>
      <c r="G33" s="24">
        <v>1</v>
      </c>
      <c r="H33" s="24">
        <v>3</v>
      </c>
      <c r="I33" s="24">
        <v>1</v>
      </c>
      <c r="J33" s="24">
        <v>2</v>
      </c>
      <c r="K33" s="24"/>
      <c r="L33" s="24"/>
      <c r="M33" s="24"/>
    </row>
    <row r="34" spans="1:13" ht="15.95" customHeight="1" x14ac:dyDescent="0.2">
      <c r="A34" s="10" t="s">
        <v>17</v>
      </c>
      <c r="B34" s="38">
        <v>19</v>
      </c>
      <c r="C34" s="24">
        <v>7</v>
      </c>
      <c r="D34" s="24">
        <v>12</v>
      </c>
      <c r="E34" s="24">
        <v>2</v>
      </c>
      <c r="F34" s="24">
        <v>8</v>
      </c>
      <c r="G34" s="24">
        <v>1</v>
      </c>
      <c r="H34" s="24">
        <v>3</v>
      </c>
      <c r="I34" s="24">
        <v>4</v>
      </c>
      <c r="J34" s="24">
        <v>1</v>
      </c>
      <c r="K34" s="24"/>
      <c r="L34" s="24"/>
      <c r="M34" s="24"/>
    </row>
    <row r="35" spans="1:13" ht="15.95" customHeight="1" x14ac:dyDescent="0.2">
      <c r="A35" s="19"/>
      <c r="B35" s="43"/>
      <c r="C35" s="43"/>
      <c r="D35" s="42"/>
      <c r="E35" s="42"/>
      <c r="F35" s="42"/>
      <c r="G35" s="42"/>
      <c r="H35" s="42"/>
      <c r="I35" s="42"/>
      <c r="J35" s="42"/>
      <c r="K35" s="19"/>
      <c r="L35" s="19"/>
      <c r="M35" s="19"/>
    </row>
    <row r="36" spans="1:13" ht="15.95" customHeight="1" x14ac:dyDescent="0.2">
      <c r="A36" s="25" t="s">
        <v>372</v>
      </c>
    </row>
    <row r="37" spans="1:13" ht="15.95" customHeight="1" x14ac:dyDescent="0.2"/>
    <row r="38" spans="1:13" ht="15.95" customHeight="1" x14ac:dyDescent="0.2">
      <c r="A38" s="16" t="s">
        <v>157</v>
      </c>
    </row>
    <row r="39" spans="1:13" ht="15.95" customHeight="1" x14ac:dyDescent="0.2">
      <c r="A39" s="10" t="s">
        <v>354</v>
      </c>
    </row>
    <row r="40" spans="1:13" ht="15.95" customHeight="1" x14ac:dyDescent="0.2">
      <c r="A40" s="105" t="s">
        <v>490</v>
      </c>
    </row>
  </sheetData>
  <phoneticPr fontId="5" type="noConversion"/>
  <hyperlinks>
    <hyperlink ref="A36" location="Metadaten!A1" display="&lt;&lt;&lt; Metadaten" xr:uid="{1618DFBE-3505-4F58-923C-DC4EB57097F2}"/>
    <hyperlink ref="A3" location="Inhalt!A1" display="&lt;&lt;&lt; Inhalt" xr:uid="{B928D953-AC30-4020-9DB9-5E43A3F3625C}"/>
  </hyperlinks>
  <pageMargins left="0.59055118110236227" right="0.59055118110236227" top="0.98425196850393704" bottom="0.98425196850393704" header="0.51181102362204722" footer="0.51181102362204722"/>
  <pageSetup paperSize="9" orientation="portrait" r:id="rId1"/>
  <headerFooter alignWithMargins="0">
    <oddHeader>&amp;L&amp;"Times New Roman,Fett"&amp;12 1 Anerkannte Landwirtschaftsbetriebe</oddHeader>
    <oddFooter>&amp;L&amp;"Times New Roman,Standard"&amp;4&amp;Z&amp;F &amp;A&amp;C&amp;"Times New Roman,Standard"&amp;P/&amp;N&amp;R&amp;"Times New Roman,Standard"&amp;D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64</vt:i4>
      </vt:variant>
      <vt:variant>
        <vt:lpstr>Benannte Bereiche</vt:lpstr>
      </vt:variant>
      <vt:variant>
        <vt:i4>54</vt:i4>
      </vt:variant>
    </vt:vector>
  </HeadingPairs>
  <TitlesOfParts>
    <vt:vector size="118" baseType="lpstr">
      <vt:lpstr>Metadaten</vt:lpstr>
      <vt:lpstr>Inhalt</vt:lpstr>
      <vt:lpstr>Anerkannte Landwirtschaftsbetr.</vt:lpstr>
      <vt:lpstr>1.01</vt:lpstr>
      <vt:lpstr>1.02</vt:lpstr>
      <vt:lpstr>1.03</vt:lpstr>
      <vt:lpstr>1.04</vt:lpstr>
      <vt:lpstr>1.05</vt:lpstr>
      <vt:lpstr>1.06</vt:lpstr>
      <vt:lpstr>1.07</vt:lpstr>
      <vt:lpstr>1.08</vt:lpstr>
      <vt:lpstr>1.09</vt:lpstr>
      <vt:lpstr>1.10</vt:lpstr>
      <vt:lpstr>1.11</vt:lpstr>
      <vt:lpstr>1.12</vt:lpstr>
      <vt:lpstr>1.13</vt:lpstr>
      <vt:lpstr>1.14</vt:lpstr>
      <vt:lpstr>1.15</vt:lpstr>
      <vt:lpstr>1.16</vt:lpstr>
      <vt:lpstr>1.17</vt:lpstr>
      <vt:lpstr>1.18</vt:lpstr>
      <vt:lpstr>1.19</vt:lpstr>
      <vt:lpstr>1.20</vt:lpstr>
      <vt:lpstr>1.21_2</vt:lpstr>
      <vt:lpstr>1.22</vt:lpstr>
      <vt:lpstr>1.23</vt:lpstr>
      <vt:lpstr>1.24</vt:lpstr>
      <vt:lpstr>1.25</vt:lpstr>
      <vt:lpstr>1.26</vt:lpstr>
      <vt:lpstr>1.27</vt:lpstr>
      <vt:lpstr>Nutztiere</vt:lpstr>
      <vt:lpstr>2.01</vt:lpstr>
      <vt:lpstr>2.02</vt:lpstr>
      <vt:lpstr>2.03</vt:lpstr>
      <vt:lpstr>2.04</vt:lpstr>
      <vt:lpstr>2.05_2</vt:lpstr>
      <vt:lpstr>2.06</vt:lpstr>
      <vt:lpstr>2.07</vt:lpstr>
      <vt:lpstr>2.08</vt:lpstr>
      <vt:lpstr>2.09</vt:lpstr>
      <vt:lpstr>2.10</vt:lpstr>
      <vt:lpstr>Landw. Förderungsleistungen </vt:lpstr>
      <vt:lpstr>3.01</vt:lpstr>
      <vt:lpstr>3.02</vt:lpstr>
      <vt:lpstr>3.03</vt:lpstr>
      <vt:lpstr>Zeitreihen</vt:lpstr>
      <vt:lpstr>4.01</vt:lpstr>
      <vt:lpstr>4.02</vt:lpstr>
      <vt:lpstr>4.03</vt:lpstr>
      <vt:lpstr>4.04</vt:lpstr>
      <vt:lpstr>4.04_b</vt:lpstr>
      <vt:lpstr>4.05</vt:lpstr>
      <vt:lpstr>4.06</vt:lpstr>
      <vt:lpstr>4.07</vt:lpstr>
      <vt:lpstr>4.08</vt:lpstr>
      <vt:lpstr>4.09</vt:lpstr>
      <vt:lpstr>4.14</vt:lpstr>
      <vt:lpstr>4.11</vt:lpstr>
      <vt:lpstr>4.15</vt:lpstr>
      <vt:lpstr>4.12</vt:lpstr>
      <vt:lpstr>4.13</vt:lpstr>
      <vt:lpstr>4.10</vt:lpstr>
      <vt:lpstr>Ländervergleich</vt:lpstr>
      <vt:lpstr>LV</vt:lpstr>
      <vt:lpstr>'1.01'!Druckbereich</vt:lpstr>
      <vt:lpstr>'1.02'!Druckbereich</vt:lpstr>
      <vt:lpstr>'1.03'!Druckbereich</vt:lpstr>
      <vt:lpstr>'1.04'!Druckbereich</vt:lpstr>
      <vt:lpstr>'1.05'!Druckbereich</vt:lpstr>
      <vt:lpstr>'1.06'!Druckbereich</vt:lpstr>
      <vt:lpstr>'1.07'!Druckbereich</vt:lpstr>
      <vt:lpstr>'1.08'!Druckbereich</vt:lpstr>
      <vt:lpstr>'1.09'!Druckbereich</vt:lpstr>
      <vt:lpstr>'1.10'!Druckbereich</vt:lpstr>
      <vt:lpstr>'1.11'!Druckbereich</vt:lpstr>
      <vt:lpstr>'1.12'!Druckbereich</vt:lpstr>
      <vt:lpstr>'1.13'!Druckbereich</vt:lpstr>
      <vt:lpstr>'1.14'!Druckbereich</vt:lpstr>
      <vt:lpstr>'1.15'!Druckbereich</vt:lpstr>
      <vt:lpstr>'1.16'!Druckbereich</vt:lpstr>
      <vt:lpstr>'1.17'!Druckbereich</vt:lpstr>
      <vt:lpstr>'1.18'!Druckbereich</vt:lpstr>
      <vt:lpstr>'1.19'!Druckbereich</vt:lpstr>
      <vt:lpstr>'1.20'!Druckbereich</vt:lpstr>
      <vt:lpstr>'1.21_2'!Druckbereich</vt:lpstr>
      <vt:lpstr>'1.22'!Druckbereich</vt:lpstr>
      <vt:lpstr>'1.23'!Druckbereich</vt:lpstr>
      <vt:lpstr>'1.24'!Druckbereich</vt:lpstr>
      <vt:lpstr>'1.25'!Druckbereich</vt:lpstr>
      <vt:lpstr>'1.26'!Druckbereich</vt:lpstr>
      <vt:lpstr>'1.27'!Druckbereich</vt:lpstr>
      <vt:lpstr>'2.03'!Druckbereich</vt:lpstr>
      <vt:lpstr>'2.04'!Druckbereich</vt:lpstr>
      <vt:lpstr>'2.05_2'!Druckbereich</vt:lpstr>
      <vt:lpstr>'2.06'!Druckbereich</vt:lpstr>
      <vt:lpstr>'2.07'!Druckbereich</vt:lpstr>
      <vt:lpstr>'2.08'!Druckbereich</vt:lpstr>
      <vt:lpstr>'2.09'!Druckbereich</vt:lpstr>
      <vt:lpstr>'2.10'!Druckbereich</vt:lpstr>
      <vt:lpstr>'3.01'!Druckbereich</vt:lpstr>
      <vt:lpstr>'3.02'!Druckbereich</vt:lpstr>
      <vt:lpstr>'3.03'!Druckbereich</vt:lpstr>
      <vt:lpstr>'4.01'!Druckbereich</vt:lpstr>
      <vt:lpstr>'4.02'!Druckbereich</vt:lpstr>
      <vt:lpstr>'4.03'!Druckbereich</vt:lpstr>
      <vt:lpstr>'4.04'!Druckbereich</vt:lpstr>
      <vt:lpstr>'4.04_b'!Druckbereich</vt:lpstr>
      <vt:lpstr>'4.05'!Druckbereich</vt:lpstr>
      <vt:lpstr>'4.06'!Druckbereich</vt:lpstr>
      <vt:lpstr>'4.07'!Druckbereich</vt:lpstr>
      <vt:lpstr>'4.08'!Druckbereich</vt:lpstr>
      <vt:lpstr>'4.09'!Druckbereich</vt:lpstr>
      <vt:lpstr>'4.10'!Druckbereich</vt:lpstr>
      <vt:lpstr>'4.11'!Druckbereich</vt:lpstr>
      <vt:lpstr>'4.12'!Druckbereich</vt:lpstr>
      <vt:lpstr>'4.13'!Druckbereich</vt:lpstr>
      <vt:lpstr>'4.14'!Druckbereich</vt:lpstr>
      <vt:lpstr>'4.15'!Druckbereich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Erhart Thomas</dc:creator>
  <cp:lastModifiedBy>Erhart Thomas</cp:lastModifiedBy>
  <cp:lastPrinted>2017-08-11T09:40:01Z</cp:lastPrinted>
  <dcterms:created xsi:type="dcterms:W3CDTF">2008-04-29T07:12:15Z</dcterms:created>
  <dcterms:modified xsi:type="dcterms:W3CDTF">2025-05-20T12:27:56Z</dcterms:modified>
</cp:coreProperties>
</file>