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DieseArbeitsmappe" defaultThemeVersion="124226"/>
  <xr:revisionPtr revIDLastSave="0" documentId="13_ncr:1_{2B6DFDCF-7E25-43C4-96F2-DFB4507A7118}" xr6:coauthVersionLast="47" xr6:coauthVersionMax="47" xr10:uidLastSave="{00000000-0000-0000-0000-000000000000}"/>
  <bookViews>
    <workbookView xWindow="-120" yWindow="-120" windowWidth="29040" windowHeight="15720" tabRatio="950" activeTab="1" xr2:uid="{00000000-000D-0000-FFFF-FFFF00000000}"/>
  </bookViews>
  <sheets>
    <sheet name="Metadaten" sheetId="53" r:id="rId1"/>
    <sheet name="Inhalt" sheetId="46" r:id="rId2"/>
    <sheet name="7.1_38" sheetId="54" r:id="rId3"/>
    <sheet name="7.1_01" sheetId="1" r:id="rId4"/>
    <sheet name="7.1_02" sheetId="2" r:id="rId5"/>
    <sheet name="7.1_03" sheetId="4" r:id="rId6"/>
    <sheet name="7.1_04" sheetId="5" r:id="rId7"/>
    <sheet name="7.1_05" sheetId="6" r:id="rId8"/>
    <sheet name="7.1_06" sheetId="8" r:id="rId9"/>
    <sheet name="7.1_07" sheetId="9" r:id="rId10"/>
    <sheet name="7.1_08" sheetId="10" r:id="rId11"/>
    <sheet name="7.1_09" sheetId="11" r:id="rId12"/>
    <sheet name="7.1_10" sheetId="12" r:id="rId13"/>
    <sheet name="7.1_11" sheetId="38" r:id="rId14"/>
    <sheet name="7.1_12" sheetId="37" r:id="rId15"/>
    <sheet name="7.1_13" sheetId="36" r:id="rId16"/>
    <sheet name="7.1_14" sheetId="35" r:id="rId17"/>
    <sheet name="7.1_15" sheetId="34" r:id="rId18"/>
    <sheet name="7.1_16" sheetId="33" r:id="rId19"/>
    <sheet name="7.1_17" sheetId="32" r:id="rId20"/>
    <sheet name="7.1_18" sheetId="31" r:id="rId21"/>
    <sheet name="7.1_19" sheetId="30" r:id="rId22"/>
    <sheet name="7.1_20" sheetId="29" r:id="rId23"/>
    <sheet name="7.1_21" sheetId="28" r:id="rId24"/>
    <sheet name="7.1_22" sheetId="27" r:id="rId25"/>
    <sheet name="7.1_23" sheetId="26" r:id="rId26"/>
    <sheet name="7.1_24" sheetId="25" r:id="rId27"/>
    <sheet name="7.1_25" sheetId="24" r:id="rId28"/>
    <sheet name="7.1_26" sheetId="23" r:id="rId29"/>
    <sheet name="7.1_39" sheetId="48" r:id="rId30"/>
    <sheet name="7.1_29" sheetId="20" r:id="rId31"/>
    <sheet name="7.1_30" sheetId="19" r:id="rId32"/>
    <sheet name="7.1_31" sheetId="18" r:id="rId33"/>
    <sheet name="7.1_32" sheetId="17" r:id="rId34"/>
    <sheet name="7.1_33" sheetId="16" r:id="rId35"/>
    <sheet name="7.1_34" sheetId="15" r:id="rId36"/>
    <sheet name="7.1_35" sheetId="14" r:id="rId37"/>
    <sheet name="7.1_36" sheetId="13" r:id="rId38"/>
    <sheet name="7.1_37" sheetId="39" r:id="rId39"/>
    <sheet name="7.2_01" sheetId="52" r:id="rId40"/>
    <sheet name="7.2_02" sheetId="50" r:id="rId41"/>
    <sheet name="7.2_03" sheetId="51" r:id="rId42"/>
    <sheet name="7.3_01" sheetId="40" r:id="rId43"/>
    <sheet name="7.3_03" sheetId="41" r:id="rId44"/>
    <sheet name="7.3_04" sheetId="42" r:id="rId45"/>
    <sheet name="7.3_05" sheetId="43" r:id="rId46"/>
    <sheet name="7.3_06" sheetId="44" r:id="rId47"/>
    <sheet name="7.3_07" sheetId="45" r:id="rId48"/>
  </sheets>
  <definedNames>
    <definedName name="_xlnm._FilterDatabase" localSheetId="27" hidden="1">'7.1_25'!$A$9:$AP$38</definedName>
    <definedName name="_xlnm._FilterDatabase" localSheetId="35" hidden="1">'7.1_34'!$A$9:$U$117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4" l="1"/>
  <c r="D21" i="34"/>
  <c r="C22" i="34"/>
  <c r="C21" i="34"/>
  <c r="B37" i="13"/>
  <c r="B36" i="13"/>
  <c r="B22" i="34"/>
  <c r="B23" i="27"/>
  <c r="C36" i="20"/>
  <c r="B35" i="13"/>
  <c r="M14" i="19"/>
  <c r="M13" i="19"/>
  <c r="M11" i="19"/>
  <c r="N36" i="20"/>
  <c r="E36" i="20"/>
  <c r="D36" i="20"/>
  <c r="P36" i="20"/>
  <c r="N11" i="25"/>
  <c r="N17" i="25"/>
  <c r="N12" i="25"/>
  <c r="M21" i="26"/>
  <c r="M20" i="26"/>
  <c r="M19" i="26"/>
  <c r="M17" i="26"/>
  <c r="M14" i="26"/>
  <c r="M11" i="26"/>
  <c r="M10" i="26"/>
  <c r="F23" i="27"/>
  <c r="L23" i="27"/>
  <c r="G23" i="27"/>
  <c r="C23" i="27"/>
  <c r="B16" i="45"/>
  <c r="B15" i="45"/>
  <c r="B14" i="45"/>
  <c r="B13" i="45"/>
  <c r="B12" i="45"/>
  <c r="B11" i="45"/>
  <c r="B10" i="45"/>
  <c r="B33" i="44"/>
  <c r="B32" i="44"/>
  <c r="B31" i="44"/>
  <c r="B10" i="16"/>
  <c r="C10" i="16"/>
  <c r="D10" i="16"/>
  <c r="X10" i="16"/>
  <c r="E10" i="16"/>
  <c r="G10" i="18"/>
  <c r="F10" i="18"/>
  <c r="B10" i="24"/>
  <c r="C10" i="24"/>
  <c r="D10" i="24"/>
  <c r="E10" i="24"/>
  <c r="F10" i="24"/>
  <c r="W10" i="24"/>
  <c r="X10" i="24"/>
  <c r="Y10" i="24"/>
  <c r="Z10" i="24"/>
  <c r="AA10" i="24"/>
  <c r="G29" i="4"/>
  <c r="C29" i="4"/>
  <c r="B29" i="4" s="1"/>
  <c r="B27" i="39"/>
  <c r="B26" i="39"/>
  <c r="B25" i="39"/>
  <c r="B24" i="39"/>
  <c r="B23" i="39"/>
  <c r="B22" i="39"/>
  <c r="E23" i="39"/>
  <c r="E24" i="39"/>
  <c r="E25" i="39"/>
  <c r="E26" i="39"/>
  <c r="E27" i="39"/>
  <c r="E10" i="15"/>
</calcChain>
</file>

<file path=xl/sharedStrings.xml><?xml version="1.0" encoding="utf-8"?>
<sst xmlns="http://schemas.openxmlformats.org/spreadsheetml/2006/main" count="4363" uniqueCount="948">
  <si>
    <t>Total</t>
  </si>
  <si>
    <t>Liechtensteiner</t>
  </si>
  <si>
    <t>Ausländer</t>
  </si>
  <si>
    <t>Schulentlassene Wohnbevölkerung</t>
  </si>
  <si>
    <t>nach abgeschlossener Ausbildungsstufe und Altersklasse, 2000</t>
  </si>
  <si>
    <t>Erläuterung zur Tabelle:</t>
  </si>
  <si>
    <t>Andere</t>
  </si>
  <si>
    <t>Universität</t>
  </si>
  <si>
    <t>15-19</t>
  </si>
  <si>
    <t>20-24</t>
  </si>
  <si>
    <t>25-29</t>
  </si>
  <si>
    <t>30-39</t>
  </si>
  <si>
    <t>40-49</t>
  </si>
  <si>
    <t>50-59</t>
  </si>
  <si>
    <t>60-64</t>
  </si>
  <si>
    <t>65-69</t>
  </si>
  <si>
    <t>70 +</t>
  </si>
  <si>
    <t>70+</t>
  </si>
  <si>
    <t xml:space="preserve">Ausländer </t>
  </si>
  <si>
    <t>nach abgeschlossener Ausbildungsstufe und Altersklasse, 1990</t>
  </si>
  <si>
    <t>Jahr</t>
  </si>
  <si>
    <t>Gymnasium</t>
  </si>
  <si>
    <t>Gesamt</t>
  </si>
  <si>
    <t>*</t>
  </si>
  <si>
    <t>.</t>
  </si>
  <si>
    <t xml:space="preserve"> .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</si>
  <si>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</si>
  <si>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</si>
  <si>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</si>
  <si>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</si>
  <si>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</si>
  <si>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</si>
  <si>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</si>
  <si>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</si>
  <si>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</si>
  <si>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</si>
  <si>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</si>
  <si>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</si>
  <si>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</si>
  <si>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</si>
  <si>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</si>
  <si>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</si>
  <si>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</si>
  <si>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Schulen</t>
  </si>
  <si>
    <t>Unterrichtende</t>
  </si>
  <si>
    <t>Oberschulen</t>
  </si>
  <si>
    <t>Unterrichtende nach Schultyp, 1960 - 1985</t>
  </si>
  <si>
    <t>Öffentliche Schulen</t>
  </si>
  <si>
    <t>Klassen</t>
  </si>
  <si>
    <t>Öffentliche Kindergärten</t>
  </si>
  <si>
    <t>Vollzeitäquivalente</t>
  </si>
  <si>
    <t>Schüler</t>
  </si>
  <si>
    <t>Öffentliche Vorschulen</t>
  </si>
  <si>
    <t>Öffentliche Primarschulen</t>
  </si>
  <si>
    <t xml:space="preserve"> *</t>
  </si>
  <si>
    <t>Öffentliche Oberschulen</t>
  </si>
  <si>
    <t>Öffentliche Realschulen</t>
  </si>
  <si>
    <t xml:space="preserve"> </t>
  </si>
  <si>
    <t>FL Oberland</t>
  </si>
  <si>
    <t>FL Unterland</t>
  </si>
  <si>
    <t>Schweiz</t>
  </si>
  <si>
    <t>Freiwilliges 10. Schuljahr</t>
  </si>
  <si>
    <t>des Gymnasiums</t>
  </si>
  <si>
    <t>Maturanten</t>
  </si>
  <si>
    <t>Liechtensteinisches Gymnasium</t>
  </si>
  <si>
    <t>Oberstufe</t>
  </si>
  <si>
    <t>Klassenstufe</t>
  </si>
  <si>
    <t>Kindergarten</t>
  </si>
  <si>
    <t>Primarstufe</t>
  </si>
  <si>
    <t>Sekundarstufe I</t>
  </si>
  <si>
    <t>Privatschulen</t>
  </si>
  <si>
    <t>Liechtenstein</t>
  </si>
  <si>
    <t xml:space="preserve">  *</t>
  </si>
  <si>
    <t>Sonderschulen</t>
  </si>
  <si>
    <t>1.</t>
  </si>
  <si>
    <t>2.</t>
  </si>
  <si>
    <t>3.</t>
  </si>
  <si>
    <t>4.</t>
  </si>
  <si>
    <t>Berufsbildung</t>
  </si>
  <si>
    <t xml:space="preserve">Gesamt </t>
  </si>
  <si>
    <t>im 1. Lehrjahr</t>
  </si>
  <si>
    <t>im 2. Lehrjahr</t>
  </si>
  <si>
    <t>im 3. Lehrjahr</t>
  </si>
  <si>
    <t>im 4. Lehrjahr</t>
  </si>
  <si>
    <t xml:space="preserve">Wohnsitz </t>
  </si>
  <si>
    <t>Ausland</t>
  </si>
  <si>
    <t>Absolventen</t>
  </si>
  <si>
    <t>Kunstschule Liechtenstein</t>
  </si>
  <si>
    <t>Fachhochschulregion</t>
  </si>
  <si>
    <t>Zürich</t>
  </si>
  <si>
    <t>Bern</t>
  </si>
  <si>
    <t>Tessin</t>
  </si>
  <si>
    <t>Fachhochschulen in der Schweiz</t>
  </si>
  <si>
    <t>Wintersemester</t>
  </si>
  <si>
    <t>Architektur, Bau- und Planwesen</t>
  </si>
  <si>
    <t>Technik und IT</t>
  </si>
  <si>
    <t>Chemie und Life Sciences</t>
  </si>
  <si>
    <t>Land- und Forstwirtschaft</t>
  </si>
  <si>
    <t>Wirtschaft und  Dienstleistungen</t>
  </si>
  <si>
    <t>Design</t>
  </si>
  <si>
    <t>Sport</t>
  </si>
  <si>
    <t>Musik, Theater und andere Künste</t>
  </si>
  <si>
    <t>Soziale Arbeit</t>
  </si>
  <si>
    <t>Angewandte Psychologie</t>
  </si>
  <si>
    <t>Gesundheit</t>
  </si>
  <si>
    <t>Lehrkräfteausbildung</t>
  </si>
  <si>
    <t>Fächergruppen</t>
  </si>
  <si>
    <t>Studierende</t>
  </si>
  <si>
    <t>Studienjahr</t>
  </si>
  <si>
    <t>Betriebswirtschaft</t>
  </si>
  <si>
    <t>InterMedia</t>
  </si>
  <si>
    <t>Internationale Unternehmensführung</t>
  </si>
  <si>
    <t>Management und Recht</t>
  </si>
  <si>
    <t>Mediengestaltung</t>
  </si>
  <si>
    <t>Wirtschaftsingenieurwesen</t>
  </si>
  <si>
    <t>Fachhochschulen in Österreich</t>
  </si>
  <si>
    <t>Erteilte Diplome</t>
  </si>
  <si>
    <t>Studierende nach Heimat</t>
  </si>
  <si>
    <t>Fachhochschule Liechtenstein</t>
  </si>
  <si>
    <t>Studierende nach Wohnsitz und Herkunft, Unterrichtende, 1990 - 2002</t>
  </si>
  <si>
    <t>Studiengang</t>
  </si>
  <si>
    <t>Recht</t>
  </si>
  <si>
    <t>Studienort</t>
  </si>
  <si>
    <t>Basel</t>
  </si>
  <si>
    <t>Fribourg</t>
  </si>
  <si>
    <t>Genf</t>
  </si>
  <si>
    <t>Lausanne</t>
  </si>
  <si>
    <t>Lugano</t>
  </si>
  <si>
    <t>Luzern</t>
  </si>
  <si>
    <t>Neuchâtel</t>
  </si>
  <si>
    <t xml:space="preserve">PH St.Gallen </t>
  </si>
  <si>
    <t>ETH Lausanne</t>
  </si>
  <si>
    <t>ETH  Zürich</t>
  </si>
  <si>
    <t>Universitäre Fernstudien</t>
  </si>
  <si>
    <t>1967/68</t>
  </si>
  <si>
    <t>1970/71</t>
  </si>
  <si>
    <t>1980/81</t>
  </si>
  <si>
    <t>St.Gallen</t>
  </si>
  <si>
    <t>Universitäten und Hochschulen in der Schweiz</t>
  </si>
  <si>
    <t>Geistes- und Sozialwissenschaften</t>
  </si>
  <si>
    <t>Wirtschaftswissenschaften</t>
  </si>
  <si>
    <t>Exakte und Naturwissenschaften</t>
  </si>
  <si>
    <t>Medizin und Pharmazie</t>
  </si>
  <si>
    <t>Technische Wissenschaften</t>
  </si>
  <si>
    <t>Interdisziplinäre und andere</t>
  </si>
  <si>
    <t>Universitäten in der Schweiz</t>
  </si>
  <si>
    <t>Interdisziplinäre und Andere</t>
  </si>
  <si>
    <t>Graz</t>
  </si>
  <si>
    <t>Technische Universität</t>
  </si>
  <si>
    <t>Innsbruck</t>
  </si>
  <si>
    <t>Medizinische Universität</t>
  </si>
  <si>
    <t>Klagenfurt</t>
  </si>
  <si>
    <t>Linz</t>
  </si>
  <si>
    <t>Salzburg</t>
  </si>
  <si>
    <t>Universität Mozarteum</t>
  </si>
  <si>
    <t>Wien</t>
  </si>
  <si>
    <t>Universität für Bodenkultur</t>
  </si>
  <si>
    <t>Veterinärmedizinische Universität</t>
  </si>
  <si>
    <t>Wirtschaftsuniversität</t>
  </si>
  <si>
    <t>Akademie der bildenden Künste</t>
  </si>
  <si>
    <t>Universität für angewandte Kunst</t>
  </si>
  <si>
    <t>Universitäten in Österreich</t>
  </si>
  <si>
    <t>Abschlüsse</t>
  </si>
  <si>
    <t>Bildende und angewandte Kunst</t>
  </si>
  <si>
    <t>Bodenkultur</t>
  </si>
  <si>
    <t>Darstellende Kunst</t>
  </si>
  <si>
    <t>Geistes- und Naturwissenschaften</t>
  </si>
  <si>
    <t>Geisteswissenschaften</t>
  </si>
  <si>
    <t>Musik</t>
  </si>
  <si>
    <t>Rechtswissenschaften</t>
  </si>
  <si>
    <t>Sozial- und Wirtschaftswissenschaften</t>
  </si>
  <si>
    <t>Theologie</t>
  </si>
  <si>
    <t>Veterinärmedizin</t>
  </si>
  <si>
    <t>Sonstige Studienaktivitäten</t>
  </si>
  <si>
    <t xml:space="preserve">Berlin  </t>
  </si>
  <si>
    <t>Humboldt-Universität</t>
  </si>
  <si>
    <t>Berlin</t>
  </si>
  <si>
    <t>Steinbeis-Hochschule</t>
  </si>
  <si>
    <t>Bielefeld</t>
  </si>
  <si>
    <t>Bremen</t>
  </si>
  <si>
    <t>Hochschule</t>
  </si>
  <si>
    <t>Cottbus</t>
  </si>
  <si>
    <t>Brandenburgische Techn. Universität</t>
  </si>
  <si>
    <t>Dresden</t>
  </si>
  <si>
    <t>Düsseldorf</t>
  </si>
  <si>
    <t>Essen</t>
  </si>
  <si>
    <t>Flensburg</t>
  </si>
  <si>
    <t>Fachhochschule</t>
  </si>
  <si>
    <t>Fulda</t>
  </si>
  <si>
    <t>Hagen</t>
  </si>
  <si>
    <t>Fernuniversität</t>
  </si>
  <si>
    <t>Hamburg</t>
  </si>
  <si>
    <t>Heidelberg</t>
  </si>
  <si>
    <t>Karlsruhe</t>
  </si>
  <si>
    <t>Konstanz</t>
  </si>
  <si>
    <t>Lüneburg</t>
  </si>
  <si>
    <t>Mannheim</t>
  </si>
  <si>
    <t>München</t>
  </si>
  <si>
    <t>Reutlingen</t>
  </si>
  <si>
    <t>Trier</t>
  </si>
  <si>
    <t>Weihenstephan</t>
  </si>
  <si>
    <t>Wuppertal</t>
  </si>
  <si>
    <t>Hochschulen und Universitäten in Deutschland</t>
  </si>
  <si>
    <t>Agrar-, Forst- und Ernährungswissenschaften</t>
  </si>
  <si>
    <t>Humanmedizin/Gesundheitswissenschaften</t>
  </si>
  <si>
    <t>Ingenieurwissenschaften</t>
  </si>
  <si>
    <t>Kunst, Kunstwissenschaft</t>
  </si>
  <si>
    <t>Mathematik, Naturwissenschaften</t>
  </si>
  <si>
    <t>Rechts-, Wirtschafts- und Sozialwissenschaften</t>
  </si>
  <si>
    <t>Sprach- und Kulturwissenschaften</t>
  </si>
  <si>
    <t>Musikfächer</t>
  </si>
  <si>
    <t>Liechtensteinische Musikschule</t>
  </si>
  <si>
    <t>Obligatorische Schule</t>
  </si>
  <si>
    <t>Maturitätsschule</t>
  </si>
  <si>
    <t>Lehrerseminar</t>
  </si>
  <si>
    <t>Höhere Fachschule</t>
  </si>
  <si>
    <t>Ohne Angaben</t>
  </si>
  <si>
    <t>Schulentlassene</t>
  </si>
  <si>
    <t>Keine abgeschlossene Ausbildung</t>
  </si>
  <si>
    <t>Berufsausbildung</t>
  </si>
  <si>
    <t>Höhere Berufsausbildung</t>
  </si>
  <si>
    <t>Hochschule Universität</t>
  </si>
  <si>
    <t>Andere Ausbildung</t>
  </si>
  <si>
    <t>Kindergärten</t>
  </si>
  <si>
    <t>Primarschulen</t>
  </si>
  <si>
    <t>10. Schuljahr</t>
  </si>
  <si>
    <t>Primarschulen (Volksschulen)</t>
  </si>
  <si>
    <t>Hilfsschulen</t>
  </si>
  <si>
    <t>Oberschulen Vaduz, Triesen, Eschen</t>
  </si>
  <si>
    <t>Realschulen Vaduz, Balzers, Triesen, Eschen</t>
  </si>
  <si>
    <t>Institut St. Elisabeth Schaan</t>
  </si>
  <si>
    <t>Gesamt Unterrichtende</t>
  </si>
  <si>
    <t>Realschulen</t>
  </si>
  <si>
    <t>Teilzeit-Unterrichtende</t>
  </si>
  <si>
    <t>Korrektur Mehrfach-Anstellungen</t>
  </si>
  <si>
    <t>Anzahl Kindergarten-Klassen</t>
  </si>
  <si>
    <t>Anzahl Klassen</t>
  </si>
  <si>
    <t>davon Liechtensteiner</t>
  </si>
  <si>
    <t>Mittelschule Diplome</t>
  </si>
  <si>
    <t>Unterstufe Klasse 1-3</t>
  </si>
  <si>
    <t xml:space="preserve">davon in Liechtenstein wohnhaft  </t>
  </si>
  <si>
    <t>Österreich</t>
  </si>
  <si>
    <t>Ostschweiz</t>
  </si>
  <si>
    <t>Zentralschweiz</t>
  </si>
  <si>
    <t>Nordwestschweiz</t>
  </si>
  <si>
    <t>Westschweiz</t>
  </si>
  <si>
    <t>Kalaidos Fachhochschule</t>
  </si>
  <si>
    <t>Andere Fachhochschulen</t>
  </si>
  <si>
    <t xml:space="preserve">Gesamt Studierende </t>
  </si>
  <si>
    <t xml:space="preserve"> mit Wohnsitz  in Liechtenstein </t>
  </si>
  <si>
    <t>Deutschland</t>
  </si>
  <si>
    <t xml:space="preserve">Total </t>
  </si>
  <si>
    <t>2007/08</t>
  </si>
  <si>
    <t>Bad Honnef-Bonn</t>
  </si>
  <si>
    <t>Intern. Fachhochschule</t>
  </si>
  <si>
    <t>Hannover</t>
  </si>
  <si>
    <t>Hochschule für Musik und Theater</t>
  </si>
  <si>
    <t>Potsdam</t>
  </si>
  <si>
    <t>Sekundarstufe II</t>
  </si>
  <si>
    <t>Angewandte Linguistik</t>
  </si>
  <si>
    <t>Bauplanung und Bauwirtschaft</t>
  </si>
  <si>
    <t>Nonprofit-, Sozial- und Gesundheitsmanagement</t>
  </si>
  <si>
    <t>Universitäten und Fachhochschulen in Österreich und Deutschland</t>
  </si>
  <si>
    <t>Diplommittelschule oder
berufsvorbereitende Schule</t>
  </si>
  <si>
    <t>Höhere Fach- 
und Berufsausbildung</t>
  </si>
  <si>
    <t>Keine Ausbildung 
abgeschlossen</t>
  </si>
  <si>
    <t>Berufslehre, 
Vollzeit-Berufsschule</t>
  </si>
  <si>
    <t>Universität, 
Hochschule</t>
  </si>
  <si>
    <t>Wohnbevölkerung 
ab 15 Jahren</t>
  </si>
  <si>
    <t>Real-,  
Sekundarschulen</t>
  </si>
  <si>
    <t>Schulstatistik Schulamt</t>
  </si>
  <si>
    <t>Bildungsstatistik</t>
  </si>
  <si>
    <t xml:space="preserve">Bildungsstatistik </t>
  </si>
  <si>
    <t xml:space="preserve">Fachhochschule Liechtenstein </t>
  </si>
  <si>
    <t>Knaben</t>
  </si>
  <si>
    <t>Mädchen</t>
  </si>
  <si>
    <t>Männer</t>
  </si>
  <si>
    <t>Frauen</t>
  </si>
  <si>
    <t>davon Frauen</t>
  </si>
  <si>
    <t>davon mit Berufsmittelschule</t>
  </si>
  <si>
    <t>Andere pädagogische Hochschulen</t>
  </si>
  <si>
    <t>Gymnasien</t>
  </si>
  <si>
    <t>Erläuterungen zur Tabelle:</t>
  </si>
  <si>
    <t>Fachrichtung</t>
  </si>
  <si>
    <t>2008/09</t>
  </si>
  <si>
    <t>Mechatronik</t>
  </si>
  <si>
    <t>Sportgerätetechnik</t>
  </si>
  <si>
    <t>Krems</t>
  </si>
  <si>
    <t>Universität für Weiterbildung</t>
  </si>
  <si>
    <t>Lübeck</t>
  </si>
  <si>
    <t>Musikhochschule</t>
  </si>
  <si>
    <t>Stuttgart</t>
  </si>
  <si>
    <t>Duale Hochschule</t>
  </si>
  <si>
    <t>Liechtensteinisches Rotes Kreuz</t>
  </si>
  <si>
    <t>Mütter- und Väterberatung</t>
  </si>
  <si>
    <t>Kinderheim</t>
  </si>
  <si>
    <t>Rettungsdienst</t>
  </si>
  <si>
    <t>Andere und Auslandstätigkeit</t>
  </si>
  <si>
    <t>Landesbibliothek</t>
  </si>
  <si>
    <t xml:space="preserve">Nutzung </t>
  </si>
  <si>
    <t>Eigene Bestände</t>
  </si>
  <si>
    <t>Ausländische Bestände</t>
  </si>
  <si>
    <t>Ausleihtage</t>
  </si>
  <si>
    <t>Ausgeliehene Medien Ø pro Tag</t>
  </si>
  <si>
    <t>Lesesaal</t>
  </si>
  <si>
    <t>Liechtensteinische Landesbibliothek</t>
  </si>
  <si>
    <t>Besucher</t>
  </si>
  <si>
    <t>Führungen</t>
  </si>
  <si>
    <t xml:space="preserve">    *</t>
  </si>
  <si>
    <t>Landesmuseum, Kunstsammlung Liechtenstein</t>
  </si>
  <si>
    <t>Sportvereine, -verbände</t>
  </si>
  <si>
    <t>Verein  /  Verband</t>
  </si>
  <si>
    <t>Gründungsjahr</t>
  </si>
  <si>
    <t>Mitgliederbestand</t>
  </si>
  <si>
    <t>Alpenverein</t>
  </si>
  <si>
    <t>Badmintonverband</t>
  </si>
  <si>
    <t>Billardverband</t>
  </si>
  <si>
    <t xml:space="preserve">Boccia Club, Schaan </t>
  </si>
  <si>
    <t>Budoverband</t>
  </si>
  <si>
    <t>Fussballverband</t>
  </si>
  <si>
    <t>Golfverband Liechtenstein</t>
  </si>
  <si>
    <t>Handballverband</t>
  </si>
  <si>
    <t>Hängegleiterverband</t>
  </si>
  <si>
    <t>Judoverband</t>
  </si>
  <si>
    <t>Kneippverein</t>
  </si>
  <si>
    <t>Leichtathletikverband</t>
  </si>
  <si>
    <t>Modellfluggruppe</t>
  </si>
  <si>
    <t>Motorradverband</t>
  </si>
  <si>
    <t>Pfadfinderinnen und Pfadfinder</t>
  </si>
  <si>
    <t>Pferdesportverband</t>
  </si>
  <si>
    <t>Radfahrerverband</t>
  </si>
  <si>
    <t>Schwimmverband</t>
  </si>
  <si>
    <t>Skiverband</t>
  </si>
  <si>
    <t>Sportkeglerverband</t>
  </si>
  <si>
    <t>Tanzsportverband</t>
  </si>
  <si>
    <t>Tennisverband</t>
  </si>
  <si>
    <t>Tischtennisverband</t>
  </si>
  <si>
    <t>Volleyballverband</t>
  </si>
  <si>
    <t>Wassersportverband</t>
  </si>
  <si>
    <t>Beiträge des Staates nach Beitragsart, 1971 - 1999</t>
  </si>
  <si>
    <t>Verbands und Vereinsbeiträge</t>
  </si>
  <si>
    <t>Nationales Olympisches Komitee</t>
  </si>
  <si>
    <t>Schul-, Breitensport</t>
  </si>
  <si>
    <t>Liechtensteinischer Landessportverband</t>
  </si>
  <si>
    <t>Leistungssportförderung</t>
  </si>
  <si>
    <t>Jugend und Sport</t>
  </si>
  <si>
    <t>Andere Ausgaben</t>
  </si>
  <si>
    <t>Schulsport</t>
  </si>
  <si>
    <t>Breitensport</t>
  </si>
  <si>
    <t>Leistungs- und Spitzensport</t>
  </si>
  <si>
    <t>Dopingprävention</t>
  </si>
  <si>
    <t>Dachorganisation der Sportverbände (LOSV) Olympiade</t>
  </si>
  <si>
    <t>Schulentlassene Wohnbevölkerung nach abgeschlossener Ausbildungsstufe und Altersklasse</t>
  </si>
  <si>
    <t>Schulen - Unterrichtende nach Schultyp</t>
  </si>
  <si>
    <t>1960-1985</t>
  </si>
  <si>
    <t>Öffentliche Schulen - Unterrichtende nach Schultyp</t>
  </si>
  <si>
    <t>1960-2002</t>
  </si>
  <si>
    <t>1930-2002</t>
  </si>
  <si>
    <t>Freiwilliges 10. Schuljahr - Schüler nach Geschlecht und Wohnsitz, Unterrichtende</t>
  </si>
  <si>
    <t>Liechtensteinisches Gymnasium - Schüler nach Geschlecht, Klassenanzahl</t>
  </si>
  <si>
    <t>1937-2002</t>
  </si>
  <si>
    <t>Liechtensteinisches Gymnasium - Schüler und Unterrichtende nach Geschlecht</t>
  </si>
  <si>
    <t>Kunstschule Liechtenstein - Schüler im Vorkurs nach Geschlecht und Herkunft, Unterrichtende</t>
  </si>
  <si>
    <t>Fachhochschulen in der Schweiz - Studierende aus Liechtenstein nach Fachhochschulregion</t>
  </si>
  <si>
    <t>Fachhochschulen in der Schweiz - Studierende aus Liechtenstein nach Fächergruppe</t>
  </si>
  <si>
    <t>Fachhochschulen in der Schweiz - Absolventen aus Liechtenstein nach Fächergruppe</t>
  </si>
  <si>
    <t>Fachhochschulen in Österreich - Studierende und Absolventen aus Liechtenstein nach Studiengang</t>
  </si>
  <si>
    <t>Fachhochschule Liechtenstein - Studierende nach Wohnsitz und Herkunft, Unterrichtende</t>
  </si>
  <si>
    <t>1990-2002</t>
  </si>
  <si>
    <t>Universitäten und Hochschulen in der Schweiz - Studierende aus Liechtenstein nach Studienort und Geschlecht</t>
  </si>
  <si>
    <t>Universitäten in der Schweiz - Studierende aus Liechtenstein nach Fächergruppe</t>
  </si>
  <si>
    <t>Universitäten in der Schweiz - Absolventen aus Liechtenstein nach Fächergruppe</t>
  </si>
  <si>
    <t>Universitäten in Österreich - Studierende aus Liechtenstein nach Studienort und Universität</t>
  </si>
  <si>
    <t>Hochschulen und Universitäten in Deutschland - Studierende aus Liechtenstein nach Studienort</t>
  </si>
  <si>
    <t>Hochschulen und Universitäten in Deutschland - Studierende aus Liechtenstein nach Fächergruppe</t>
  </si>
  <si>
    <t>Liechtensteinische Musikschule - Schüler, Unterrichtende und Anzahl Musikfächer</t>
  </si>
  <si>
    <t>Sportvereine, -verbände nach Gründungsjahr und Mitgliederbestand</t>
  </si>
  <si>
    <t>1971-1999</t>
  </si>
  <si>
    <t>Titel</t>
  </si>
  <si>
    <t>Zeitraum</t>
  </si>
  <si>
    <t>Quelle</t>
  </si>
  <si>
    <t>Museen - Besucher</t>
  </si>
  <si>
    <t>Museen</t>
  </si>
  <si>
    <t>Kunstmuseum Liechtenstein</t>
  </si>
  <si>
    <t>2009/10</t>
  </si>
  <si>
    <t>Internationale Betriebswirtschaft</t>
  </si>
  <si>
    <t>Institut für Technololgie</t>
  </si>
  <si>
    <t>Universität der Künste</t>
  </si>
  <si>
    <t>Verlängerungen</t>
  </si>
  <si>
    <t xml:space="preserve">Volkszählung </t>
  </si>
  <si>
    <t>Universitäten und Fachhochschulen in Österreich und Deutschland - Studierende aus Liechtenstein nach Studienort und Geschlecht</t>
  </si>
  <si>
    <t>Landesbibliothek - Benutzung</t>
  </si>
  <si>
    <t>Sport - Beiträge des Staates nach Beitragsart</t>
  </si>
  <si>
    <t xml:space="preserve">15 - 19 </t>
  </si>
  <si>
    <t>20 - 24</t>
  </si>
  <si>
    <t>25 - 29</t>
  </si>
  <si>
    <t xml:space="preserve">30 - 39 </t>
  </si>
  <si>
    <t xml:space="preserve">40 - 49 </t>
  </si>
  <si>
    <t xml:space="preserve">50 - 59 </t>
  </si>
  <si>
    <t>60 - 69</t>
  </si>
  <si>
    <t xml:space="preserve">70+ </t>
  </si>
  <si>
    <t>Liechtensteinisches Rotes Kreuz - Einnahmen- und Ausgabenrechnung</t>
  </si>
  <si>
    <t>Liechtenstein Rugby Union</t>
  </si>
  <si>
    <t>Liechtensteiner Schachverband</t>
  </si>
  <si>
    <t>2010/11</t>
  </si>
  <si>
    <t>Informatik</t>
  </si>
  <si>
    <t>Technik / Technische Wissenschaften</t>
  </si>
  <si>
    <t>Exakte- und Naturwissenschaften</t>
  </si>
  <si>
    <t>ASH für Sozialarbeit und Sozialpädagogik</t>
  </si>
  <si>
    <t>Köln</t>
  </si>
  <si>
    <t>Hochschule Fresenius Idstein</t>
  </si>
  <si>
    <t>Medizinische Hochschule</t>
  </si>
  <si>
    <t>Business School</t>
  </si>
  <si>
    <t>Rostock</t>
  </si>
  <si>
    <t>Tübingen</t>
  </si>
  <si>
    <t>Macromedia, FH der Medien</t>
  </si>
  <si>
    <t>Berufsföderungswerk der Stiftung Reha.</t>
  </si>
  <si>
    <t>Medizin und Pharamzie</t>
  </si>
  <si>
    <t>Einnahmen in Tsd. CHF</t>
  </si>
  <si>
    <t>Ausgaben in Tsd. CHF</t>
  </si>
  <si>
    <t>Haupt- und nebenberuflich Unterrichtende.</t>
  </si>
  <si>
    <t>Herkunft:</t>
  </si>
  <si>
    <t>Bis 2002 nach Nationalität, ab 2003 nach Wohnsitz.</t>
  </si>
  <si>
    <t>Herkunft</t>
  </si>
  <si>
    <t>Lernende</t>
  </si>
  <si>
    <t>Lernende im ... Lehrjahr</t>
  </si>
  <si>
    <t>Lernende mit lehrbegleitender BMS</t>
  </si>
  <si>
    <t>Wohnsitz des Lernenden</t>
  </si>
  <si>
    <t>Berufsbildung - Lernende nach Lehrjahr, Geschlecht und Herkunft</t>
  </si>
  <si>
    <t>Berufsbildung - Lernende in liechtensteinischen Lehrbetrieben mit lehrbegleitender Berufsmittelschule</t>
  </si>
  <si>
    <t>Sonderschule</t>
  </si>
  <si>
    <t>Geschlecht</t>
  </si>
  <si>
    <t>Wirtschaft</t>
  </si>
  <si>
    <t>Betriebliches Prozess-/Projektmanagement</t>
  </si>
  <si>
    <t>Fahrzeugtechnik</t>
  </si>
  <si>
    <t>2011/12</t>
  </si>
  <si>
    <t>Leipzig</t>
  </si>
  <si>
    <t>Akademie die Privat. Hochschulen</t>
  </si>
  <si>
    <t>Hochschule für Technik und Wirtschaft</t>
  </si>
  <si>
    <t>Kunsthochschule</t>
  </si>
  <si>
    <t>Hildesheim</t>
  </si>
  <si>
    <t>Online-Ausleihen</t>
  </si>
  <si>
    <t>Keine Ausbildung</t>
  </si>
  <si>
    <t>Diplommittelschule</t>
  </si>
  <si>
    <t>Berufliche Grundbildung</t>
  </si>
  <si>
    <t>Maturität</t>
  </si>
  <si>
    <t>Höhere Fach- und Berufsausbildung</t>
  </si>
  <si>
    <t>Bachelor, Master</t>
  </si>
  <si>
    <t>Doktorat</t>
  </si>
  <si>
    <t>Ohne Angabe</t>
  </si>
  <si>
    <t>Ständige Bevölkerung ab 15 Jahren</t>
  </si>
  <si>
    <t>95+ Jahre</t>
  </si>
  <si>
    <t>Ständige Bevölkerung ab 15 Jahren nach höchster abgeschlossener Ausbildung und Altersklasse</t>
  </si>
  <si>
    <t>15-19 Jahre</t>
  </si>
  <si>
    <t>20-24 Jahre</t>
  </si>
  <si>
    <t>25-29 Jahre</t>
  </si>
  <si>
    <t>30-34 Jahre</t>
  </si>
  <si>
    <t>35-39 Jahre</t>
  </si>
  <si>
    <t>40-44 Jahre</t>
  </si>
  <si>
    <t>45-49 Jahre</t>
  </si>
  <si>
    <t>50-54 Jahre</t>
  </si>
  <si>
    <t>55-59 Jahre</t>
  </si>
  <si>
    <t>60-64 Jahre</t>
  </si>
  <si>
    <t>65-69 Jahre</t>
  </si>
  <si>
    <t>70-74 Jahre</t>
  </si>
  <si>
    <t>75-79 Jahre</t>
  </si>
  <si>
    <t>80-84 Jahre</t>
  </si>
  <si>
    <t>85-89 Jahre</t>
  </si>
  <si>
    <t>90-94 Jahre</t>
  </si>
  <si>
    <t>Paralympics</t>
  </si>
  <si>
    <t>Special Olympics</t>
  </si>
  <si>
    <t>2012/13</t>
  </si>
  <si>
    <t>-</t>
  </si>
  <si>
    <t>Tourismus</t>
  </si>
  <si>
    <t>Biomedizinische Analytik</t>
  </si>
  <si>
    <t>Wirtschaftsinformatik / Business Informatics</t>
  </si>
  <si>
    <t>ESMOD, Int. Kunstschule für Mode</t>
  </si>
  <si>
    <t>Erfurt</t>
  </si>
  <si>
    <t>Detmold</t>
  </si>
  <si>
    <t>Hochschule für Musik</t>
  </si>
  <si>
    <t>Dortmund</t>
  </si>
  <si>
    <t>Mittweida</t>
  </si>
  <si>
    <t>University of Applied Sciences</t>
  </si>
  <si>
    <t xml:space="preserve">Mehrfachzählungen: Studierende, die verschiedene Fächer belegen, werden mehrfach gezählt. </t>
  </si>
  <si>
    <t>Stabsstelle für Sport</t>
  </si>
  <si>
    <t>2013/14</t>
  </si>
  <si>
    <t>Gesundheit und Soziales</t>
  </si>
  <si>
    <t>MultiMediaTechnology</t>
  </si>
  <si>
    <t>Management, Communication und IT</t>
  </si>
  <si>
    <t>Umwelt- und Verfahrenstechnik</t>
  </si>
  <si>
    <t>Evangelische Hochschule</t>
  </si>
  <si>
    <t>Priv. FH International School of Management</t>
  </si>
  <si>
    <t>Braunschweig</t>
  </si>
  <si>
    <t>Schulkinder</t>
  </si>
  <si>
    <t>Hochschule für angewandte Wissenschaften</t>
  </si>
  <si>
    <t xml:space="preserve">2013/14 </t>
  </si>
  <si>
    <t>Öffentliche Kindergärten - Schulkinder nach Geschlecht, Unterrichtende und Klassenanzahl</t>
  </si>
  <si>
    <t>Öffentliche Primarschulen - Schulkinder und Unterrichtende nach Geschlecht sowie Klassenanzahl</t>
  </si>
  <si>
    <t>Schulen - Schulkinder nach Schultyp</t>
  </si>
  <si>
    <t>Öffentliche Oberschulen - Schulkinder und Unterrichtende nach Geschlecht sowie Klassenanzahl</t>
  </si>
  <si>
    <t>Öffentliche Realschulen - Schulkinder und Unterrichtende nach Geschlecht sowie Klassenanzahl</t>
  </si>
  <si>
    <t>Privatschulen - Schulkinder nach Klassenstufe und Geschlecht</t>
  </si>
  <si>
    <t>Sonderschulen - Schulkinder nach Geschlecht</t>
  </si>
  <si>
    <t>Unterrichtende: Inkl. teilzeit- und befristet angestellte Unterrichtende sowie Unterrichtende in öffentlichen Vorschulen.</t>
  </si>
  <si>
    <t xml:space="preserve">Unterrichtende und Klassen ab dem Schuljahr 2013/14: Da es immer mehr stufengemischte Klassen gibt, werden die Unterrichtenden und die Anzahl Klassen der Kindergärten und der Primarschulen gemeinsam ausgewiesen. </t>
  </si>
  <si>
    <t xml:space="preserve">Kindergärten: Ab 2013/14 wird das Schulpersonal für die Stufen Kindergarten und Primarschule gemeinsam ausgewiesen. </t>
  </si>
  <si>
    <t>Schulkinder, Unterrichtende und Klassenanzahl, 1960 - 2001</t>
  </si>
  <si>
    <t>Öffentliche Vorschulen - Schulkinder in Einführungsklassen nach Geschlecht</t>
  </si>
  <si>
    <t>Öffentliche Kindergärten - Schulkinder, Unterrichtende und Klassenanzahl</t>
  </si>
  <si>
    <t xml:space="preserve">Unterrichtende und Klassen: Da es immer mehr stufengemischte Klassen gibt, werden ab 2013/14 die Unterrichtenden und die Anzahl Klassen für die Stufe Kindergarten und Primarschule in der Tabelle 7.1.10 gemeinsam ausgewiesen. </t>
  </si>
  <si>
    <t>Anzahl</t>
  </si>
  <si>
    <t xml:space="preserve">Einnahmen- / Ausgabenüberschuss </t>
  </si>
  <si>
    <t>2014/15</t>
  </si>
  <si>
    <t>Technik und Naturwissenschaften</t>
  </si>
  <si>
    <t>Gesundheits- und Pflegemanagement</t>
  </si>
  <si>
    <t>Dresden International University</t>
  </si>
  <si>
    <t>Saarbrücken</t>
  </si>
  <si>
    <t>Hochschule für bildende Künste</t>
  </si>
  <si>
    <t>Erlangen-Nürnberg</t>
  </si>
  <si>
    <t>Ulm</t>
  </si>
  <si>
    <t>2015/16</t>
  </si>
  <si>
    <t>Oberschule: In der Oberschule ist der Intensivkurs Deutsch als Zweitsprache (IKDaZ) dabei.</t>
  </si>
  <si>
    <t>Berufsmaturitätsschule Liechtenstein</t>
  </si>
  <si>
    <t>Biberach an der Riss</t>
  </si>
  <si>
    <t>Fern-Hochschule</t>
  </si>
  <si>
    <t>Augsburg</t>
  </si>
  <si>
    <t>Eislaufverband</t>
  </si>
  <si>
    <t>Total 2010</t>
  </si>
  <si>
    <t>Total 2015</t>
  </si>
  <si>
    <t>Universität für Musik und darstellende  Kunst</t>
  </si>
  <si>
    <t>Frankfurt am Main</t>
  </si>
  <si>
    <t>Freiburg im Breisgau</t>
  </si>
  <si>
    <t>Berufsmaturitätsschule Liechtenstein - Studierende nach Geschlecht und Wohnsitz, Unterrichtende</t>
  </si>
  <si>
    <t>Audiovisuelle und digitale Medien</t>
  </si>
  <si>
    <t>Ausleihen und Verlängerungen</t>
  </si>
  <si>
    <t>Rodelverband</t>
  </si>
  <si>
    <t>Kunstmuseum Liechtenstein: Bis 1999 Staatliche Kunstsammlung, seit 2000 öffentlich-rechtliche Stiftung.</t>
  </si>
  <si>
    <t>Liechtensteinisches Landesmuseum: Das Landesmuseum ist eine öffentlich-rechtliche Stiftung . Neben dem Hauptsitz gehören das Wohnmuseum in Schellenberg (seit 1994), das Postmuseum (seit 2006) und die Schatzkammer Liechtenstein (seit 2015) zum Landesmuseum.</t>
  </si>
  <si>
    <t>Liechtensteinisches Landesmuseum</t>
  </si>
  <si>
    <t>2016/17</t>
  </si>
  <si>
    <t>AMD Akademie Mode und Design Idstein in Berlin</t>
  </si>
  <si>
    <t>Coburg</t>
  </si>
  <si>
    <t>Iserlohn</t>
  </si>
  <si>
    <t>Merseburg</t>
  </si>
  <si>
    <t>Osnabrück</t>
  </si>
  <si>
    <t>Leoben</t>
  </si>
  <si>
    <t>Montanuniveristät</t>
  </si>
  <si>
    <t>Wohnmuseum Schellenberg</t>
  </si>
  <si>
    <t>Postmuseum Vaduz</t>
  </si>
  <si>
    <t>1992-2003: Der Hauptsitz in Vaduz blieb vom 23. Juni 1992 bis zur Wiedereröffnung am 29. November 2003 geschlossen.</t>
  </si>
  <si>
    <t>1994-2003: Die Besucherzahlen für das bäuerliche Wohnmuseum Schellenberg wurden geschätzt. Das Wohnmuseum ist seit 10. September 1994 der Öffentlichkeit zugänglich.</t>
  </si>
  <si>
    <t>2003-2005: Die Zahlen des Postmuseums sind bereits enthalten.</t>
  </si>
  <si>
    <t>AMTC Auto-Motorrad-Touringclub</t>
  </si>
  <si>
    <t>Turnverband</t>
  </si>
  <si>
    <t>Dartverband</t>
  </si>
  <si>
    <t>Minigolf-Sportverband</t>
  </si>
  <si>
    <t>Bücher und Zeitschriften</t>
  </si>
  <si>
    <t>Arbeitsplätze</t>
  </si>
  <si>
    <t>2017/18</t>
  </si>
  <si>
    <t>Schatzkammer</t>
  </si>
  <si>
    <t>Hochschule der Wirtschaft für Management</t>
  </si>
  <si>
    <t>Magdeburg</t>
  </si>
  <si>
    <t xml:space="preserve">Informationstechnik und Sytsemmanagement </t>
  </si>
  <si>
    <t xml:space="preserve">Freie-Universität </t>
  </si>
  <si>
    <t>Landesmuseum</t>
  </si>
  <si>
    <t>2018:  Das Postmuseum war wegen Umbauarbeiten vom 19. August bis 18. Dezember geschlossen.</t>
  </si>
  <si>
    <t>2014:  Das Kunstmuseum war wegen Umbauarbeiten vom 1. Januar bis 15. Mai geschlossen.</t>
  </si>
  <si>
    <t>Schatzkammer Liechtenstein:  Die Besucherzahlen der Schatzkammer werden für die Jahre 2015 bis 2017 separat ausgewiesen. Ab dem Jahr 2018 sind die Zahlen in der Spalte Landesmuseum inkludiert.</t>
  </si>
  <si>
    <t>Schulkinder und Unterrichtende nach Geschlecht sowie Klassenanzahl, 1930 - 2002</t>
  </si>
  <si>
    <t>Schüler nach Geschlecht, Klassenanzahl, 1937 - 2002</t>
  </si>
  <si>
    <t xml:space="preserve">BFS in Neuchâtel, Bildungsstatistik </t>
  </si>
  <si>
    <t>Schulamt, Bildungsstatistik</t>
  </si>
  <si>
    <t>Schulamt</t>
  </si>
  <si>
    <t>Schulamt, Heilpädagogische Tagesstätte, Bildungsstatistik</t>
  </si>
  <si>
    <t>Statistik Austria in Wien, Bildungsstatistik</t>
  </si>
  <si>
    <t>Statistik Austria in Wien, Statistisches Bundesamt in Wiesbaden, Bildungsstatistik</t>
  </si>
  <si>
    <t>Liechtenstein Olympic Committee</t>
  </si>
  <si>
    <t>Liechtensteinischer Olympischer Sportverband</t>
  </si>
  <si>
    <t>Förderung Breiten- und Behindertensport</t>
  </si>
  <si>
    <t>Weitere Sportförderung (Land)</t>
  </si>
  <si>
    <t>Verbandsorganisierte Sportförderung (LOC)</t>
  </si>
  <si>
    <t>Sockelbeitrag (LOC)</t>
  </si>
  <si>
    <t>ab 2019: Neue Strukturen der Budgetaufteilung</t>
  </si>
  <si>
    <t>Universitäten in Liechtenstein</t>
  </si>
  <si>
    <t>Frauenanteil</t>
  </si>
  <si>
    <t xml:space="preserve">  Wirtschaftswissenschaften</t>
  </si>
  <si>
    <t xml:space="preserve">  Technische Wissenschaften</t>
  </si>
  <si>
    <t xml:space="preserve">  Recht</t>
  </si>
  <si>
    <t xml:space="preserve">  Medizin und Pharmazie</t>
  </si>
  <si>
    <t xml:space="preserve">  Geistes- und Sozialwissenschaften</t>
  </si>
  <si>
    <t>Nicht enthalten sind die Studierenden in Weiterbildungslehrgängen.</t>
  </si>
  <si>
    <t>2018/19</t>
  </si>
  <si>
    <t>Bogensportverband</t>
  </si>
  <si>
    <t>Curling Association</t>
  </si>
  <si>
    <t>Liechtensteiner Hochschulsportverband</t>
  </si>
  <si>
    <t>Schweiz: 2015 und 2018 inkl. eine Person mit Wohnsitz in Österreich.</t>
  </si>
  <si>
    <t>Gestalten und Kunst</t>
  </si>
  <si>
    <t>Kiel</t>
  </si>
  <si>
    <t>Frankfurt (Oder)</t>
  </si>
  <si>
    <t>Bildung, Wissenschaft, Kultur und Freizeit</t>
  </si>
  <si>
    <t>Interne Forschungs- und Entwicklungsaufwendungen</t>
  </si>
  <si>
    <t>Externe Forschungs- und Entwicklungsaufwendungen</t>
  </si>
  <si>
    <t>Interne Forschungs- und Entwicklungsaufwendungen nach Art, Finanzierung, Forschungsart, Wissenschaftsbereich und Sektor</t>
  </si>
  <si>
    <t>Externe Forschungs- und Entwicklungsaufwendungen nach Sitz des Empfängers und Sektor</t>
  </si>
  <si>
    <t>F+E-Statistik</t>
  </si>
  <si>
    <t>Forschungs- und Entwicklungspersonal nach Sektor, Tätigkeit, Geschlecht und Staatsbürgerschaft</t>
  </si>
  <si>
    <t>In Tausend CHF</t>
  </si>
  <si>
    <t>Privatwirtschaft</t>
  </si>
  <si>
    <t>Forschungseinrichtungen</t>
  </si>
  <si>
    <t>Staat</t>
  </si>
  <si>
    <t>Art der Aufwendungen</t>
  </si>
  <si>
    <t>Personalaufwendungen</t>
  </si>
  <si>
    <t>Andere laufende Aufwendungen</t>
  </si>
  <si>
    <t>Investitionsausgaben</t>
  </si>
  <si>
    <t>Finanzierung</t>
  </si>
  <si>
    <t>Finanzierung durch Eigenmittel</t>
  </si>
  <si>
    <t>Finanzierung durch externe Stellen</t>
  </si>
  <si>
    <t xml:space="preserve">   nach Finanzierungsart</t>
  </si>
  <si>
    <t xml:space="preserve">      Aufträge</t>
  </si>
  <si>
    <t xml:space="preserve">      Beiträge</t>
  </si>
  <si>
    <t xml:space="preserve">   nach Sitz des Auftraggebers</t>
  </si>
  <si>
    <t xml:space="preserve">      Liechtenstein</t>
  </si>
  <si>
    <t xml:space="preserve">      Ausland</t>
  </si>
  <si>
    <t>Forschungsart</t>
  </si>
  <si>
    <t>Grundlagenforschung</t>
  </si>
  <si>
    <t>Angewandte Forschung</t>
  </si>
  <si>
    <t>Experimentelle Entwicklung</t>
  </si>
  <si>
    <t>Wissenschaftsbereich</t>
  </si>
  <si>
    <t>Ingenieur- und Technologiewissenschaften</t>
  </si>
  <si>
    <t>Medizinwissenschaften</t>
  </si>
  <si>
    <t>Nicht zuteilbar</t>
  </si>
  <si>
    <t xml:space="preserve">Forschungs- und Entwicklungspersonal </t>
  </si>
  <si>
    <t>Total Beschäftigte</t>
  </si>
  <si>
    <t>Staatsbürgerschaft</t>
  </si>
  <si>
    <t xml:space="preserve">   Forscher</t>
  </si>
  <si>
    <t xml:space="preserve">   F+E-Techniker</t>
  </si>
  <si>
    <t xml:space="preserve">   F+E-Hilfspersonal</t>
  </si>
  <si>
    <t>Universitäten in Liechtenstein - Studierende und Absolventen nach Studiengang</t>
  </si>
  <si>
    <t>2019/20</t>
  </si>
  <si>
    <t>Akkon Hochschule</t>
  </si>
  <si>
    <t>School of Governance</t>
  </si>
  <si>
    <t>Fresenius-Hochschule</t>
  </si>
  <si>
    <t>Ingolstadt</t>
  </si>
  <si>
    <t>Koblenz</t>
  </si>
  <si>
    <t>2020: Das Wohnmuseum  Schellenberg blieb das ganze Jahr geschlossen.</t>
  </si>
  <si>
    <t>Keine Ausbildung abgeschlossen: Im Gegensatz zu früheren Volkszählungen wurden auch die Schüler, die zum Zeitpunkt der Volkszählung noch in der obligatorischen Schule waren, zu dieser Gruppe gezählt.</t>
  </si>
  <si>
    <t>Kindergärten, Primarschulen: Ab 2002/03 inkl. Vorschulen, Einführungsklassen und Privatschulen.</t>
  </si>
  <si>
    <t>Real-,  Sekundarschulen: Ab 1993/94 inkl. Institut St. Elisabeth, ab 2002/03 inkl. Privatschulen.</t>
  </si>
  <si>
    <t>Gymnasien: Ab 2007/08 inkl. Privatschulen.</t>
  </si>
  <si>
    <t>Berufsmaturitätsschule FL</t>
  </si>
  <si>
    <t>Öffentliche Primarschulen 1990/91: Ab 1990/91 inkl. Vorschulen.</t>
  </si>
  <si>
    <t>Unterrichtende: Ab 2002/03 inkl. teilzeit- und befristet angestellte Unterrichtende.</t>
  </si>
  <si>
    <t>Anzahl Klassen: Haupt- und nebenberufliche Lehrkräfte bis 1975.</t>
  </si>
  <si>
    <t>Studierende: Gezählt werden Studierende in der allgemeinen Ausbildung und in der Weiterbildung (konsekutive und exekutive Lehrgänge).</t>
  </si>
  <si>
    <t>Absolventen: Gezählt werden Studierende in der allgemeinen Ausbildung und in der Weiterbildung (konsekutive und exekutive Lehrgänge).</t>
  </si>
  <si>
    <t>Jahr 1997: Bis 1997 Liechtensteinische Ingenieurschule (LIS).</t>
  </si>
  <si>
    <t>Unterrichtende: Nur nebenberufliche Lehrkräfte.</t>
  </si>
  <si>
    <t>Studienort St. Gallen: Bis 1999/2000 inkl. Pädagogische Hochschule St. Gallen.</t>
  </si>
  <si>
    <t xml:space="preserve">Ort </t>
  </si>
  <si>
    <t>Fächergruppe</t>
  </si>
  <si>
    <t>Hochschule - Universität</t>
  </si>
  <si>
    <t>Gesamt Studierende: Es sind Studierende an Fachhochschulen und Universitäten in Deutschland berücksichtigt.</t>
  </si>
  <si>
    <t>Jahr 1988: Bis 1988 Sommersemester, ab 1989 Wintersemester.</t>
  </si>
  <si>
    <t>Österreich: Bis 2001/02 Studierende mit liechtensteinischer Staatsbürgerschaft.</t>
  </si>
  <si>
    <t>Geschäftsbericht 1950: 1. April - 31. März.</t>
  </si>
  <si>
    <t>Verlängerungen: Bis 1999 wies das Bibliothekssystem Ausleihen und Verlängerungen als Gesamtwert aus. Seit 2000 werden die Verlängerungen separat erfasst.</t>
  </si>
  <si>
    <t xml:space="preserve">Ausgeliehene Medien Ø pro Tag: In der Berechnung sind die Verlängerungen berücksichtigt. </t>
  </si>
  <si>
    <t>Nutzung Lesesaal: Seit 2017 werden die Benutzer des Lesesaals einmal am Nachmittag gezählt. Bis 2016 wurden sie am Vormittag und am Nachmittag gezählt.</t>
  </si>
  <si>
    <t>Nutzung Arbeitsplätze: Seit 2017 werden die Benutzer aller Arbeitsplätze ausserhalb des Lesesaals einmal am Nachmittag gezählt. Bis 2016 wurden am Vormittag und am Nachmittag die Benutzer des Multimediaraums gezählt.</t>
  </si>
  <si>
    <t>Budoverband: Ab 2008 Judoverband und Martial Arts.</t>
  </si>
  <si>
    <t>Kneippverein: Mitgliederbestand nur nach Familien.</t>
  </si>
  <si>
    <t>Motorradverband, Schwimmverband: Gründung des Dachverbandes 1982 bzw. 1981.</t>
  </si>
  <si>
    <t>Pfadfinderinnen und Pfadfinder: Bis 1990 zum Teil mit Doppelzählungen.</t>
  </si>
  <si>
    <t>AMTC Auto-Motorrad-Touringclub: Wurde per 30.09.2018 aufgelöst.</t>
  </si>
  <si>
    <t>Jahr 1971: Keine Auszahlungen.</t>
  </si>
  <si>
    <t>Jahr 1973: Budget.</t>
  </si>
  <si>
    <t>Jahr 1972: Sportförderung laut Verwaltungsrechnung.</t>
  </si>
  <si>
    <t>Andere Ausgaben: inkl. Auszahlungen über Sportfonds-Stiftung.</t>
  </si>
  <si>
    <t>Nationales Olympisches Komitee, Liechtensteinischer Landessportverband: 1992 Zusammenschluss zum Liechtensteinischen Olympischen Sportverband.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</si>
  <si>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</si>
  <si>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</si>
  <si>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</si>
  <si>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</si>
  <si>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</si>
  <si>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</si>
  <si>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</si>
  <si>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</si>
  <si>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</si>
  <si>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</si>
  <si>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</si>
  <si>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</si>
  <si>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</si>
  <si>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</si>
  <si>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</si>
  <si>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</si>
  <si>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7: Bildung, Wissenschaft, Kultur und Freizeit</t>
  </si>
  <si>
    <t>&lt;&lt;&lt; Inhalt</t>
  </si>
  <si>
    <t>Tabelle 7.1_38</t>
  </si>
  <si>
    <t xml:space="preserve">&lt;&lt;&lt; Metadaten </t>
  </si>
  <si>
    <t>Datenquelle:</t>
  </si>
  <si>
    <t>Volkszählung</t>
  </si>
  <si>
    <t>7.1_38</t>
  </si>
  <si>
    <t>Tabelle 7.1_01</t>
  </si>
  <si>
    <t>7.1_01</t>
  </si>
  <si>
    <t>Tabelle 7.1_02</t>
  </si>
  <si>
    <t>7.1_02</t>
  </si>
  <si>
    <t>Tabelle 7.1_03</t>
  </si>
  <si>
    <t>7.1_03</t>
  </si>
  <si>
    <t>Tabelle 7.1_04</t>
  </si>
  <si>
    <t>7.1_04</t>
  </si>
  <si>
    <t>Tabelle 7.1_05</t>
  </si>
  <si>
    <t>7.1_05</t>
  </si>
  <si>
    <t>Tabelle 7.1_06</t>
  </si>
  <si>
    <t>7.1_06</t>
  </si>
  <si>
    <t>Tabelle 7.1_07</t>
  </si>
  <si>
    <t>7.1_07</t>
  </si>
  <si>
    <t>Tabelle 7.1_08</t>
  </si>
  <si>
    <t>7.1_08</t>
  </si>
  <si>
    <t>Tabelle 7.1_09</t>
  </si>
  <si>
    <t>7.1_09</t>
  </si>
  <si>
    <t>Tabelle 7.1_10</t>
  </si>
  <si>
    <t>7.1_10</t>
  </si>
  <si>
    <t>Tabelle 7.1_11</t>
  </si>
  <si>
    <t>7.1_11</t>
  </si>
  <si>
    <t>Tabelle 7.1_12</t>
  </si>
  <si>
    <t>7.1_12</t>
  </si>
  <si>
    <t>Tabelle 7.1_13</t>
  </si>
  <si>
    <t>7.1_13</t>
  </si>
  <si>
    <t>Tabelle 7.1_14</t>
  </si>
  <si>
    <t>7.1_14</t>
  </si>
  <si>
    <t>Tabelle 7.1_15</t>
  </si>
  <si>
    <t>7.1_15</t>
  </si>
  <si>
    <t>Tabelle 7.1_16</t>
  </si>
  <si>
    <t>7.1_16</t>
  </si>
  <si>
    <t>Tabelle 7.1_17</t>
  </si>
  <si>
    <t>7.1_17</t>
  </si>
  <si>
    <t>Tabelle 7.1_18</t>
  </si>
  <si>
    <t>7.1_18</t>
  </si>
  <si>
    <t>Tabelle 7.1_19</t>
  </si>
  <si>
    <t>7.1_19</t>
  </si>
  <si>
    <t>Tabelle 7.1_20</t>
  </si>
  <si>
    <t>7.1_20</t>
  </si>
  <si>
    <t>Tabelle 7.1_21</t>
  </si>
  <si>
    <t>7.1_21</t>
  </si>
  <si>
    <t>Tabelle 7.1_22</t>
  </si>
  <si>
    <t>7.1_22</t>
  </si>
  <si>
    <t>Tabelle 7.1_23</t>
  </si>
  <si>
    <t>7.1_23</t>
  </si>
  <si>
    <t>Tabelle 7.1_24</t>
  </si>
  <si>
    <t>7.1_24</t>
  </si>
  <si>
    <t>Tabelle 7.1_25</t>
  </si>
  <si>
    <t xml:space="preserve">Statistik Austria in Wien, Bildungsstatistik </t>
  </si>
  <si>
    <t>7.1_25</t>
  </si>
  <si>
    <t>Tabelle 7.1_26</t>
  </si>
  <si>
    <t>7.1_26</t>
  </si>
  <si>
    <t>Tabelle 7.1_39</t>
  </si>
  <si>
    <t>7.1_39</t>
  </si>
  <si>
    <t>Tabelle 7.1_29</t>
  </si>
  <si>
    <t>7.1_29</t>
  </si>
  <si>
    <t>Tabelle 7.1_30</t>
  </si>
  <si>
    <t>7.1_30</t>
  </si>
  <si>
    <t>Tabelle 7.1_31</t>
  </si>
  <si>
    <t>7.1_31</t>
  </si>
  <si>
    <t>Tabelle 7.1_32</t>
  </si>
  <si>
    <t>7.1_32</t>
  </si>
  <si>
    <t>Tabelle 7.1_33</t>
  </si>
  <si>
    <t>7.1_33</t>
  </si>
  <si>
    <t>Tabelle 7.1_34</t>
  </si>
  <si>
    <t>7.1_34</t>
  </si>
  <si>
    <t>Tabelle 7.1_35</t>
  </si>
  <si>
    <t>7.1_35</t>
  </si>
  <si>
    <t>Tabelle 7.1_36</t>
  </si>
  <si>
    <t>7.1_36</t>
  </si>
  <si>
    <t>Tabelle 7.1_37</t>
  </si>
  <si>
    <t>7.1_37</t>
  </si>
  <si>
    <t>Tabelle 7.3_01</t>
  </si>
  <si>
    <t>7.3_01</t>
  </si>
  <si>
    <t>Tabelle 7.2_01</t>
  </si>
  <si>
    <t>7.2_01</t>
  </si>
  <si>
    <t>Tabelle 7.2_02</t>
  </si>
  <si>
    <t>7.2_02</t>
  </si>
  <si>
    <t>Tabelle 7.2_03</t>
  </si>
  <si>
    <t>7.2_03</t>
  </si>
  <si>
    <t>Tabelle 7.3_03</t>
  </si>
  <si>
    <t>Eigene Bestände audiovisuelle und digitale Medien: Videos (VHS seit 1988, DVD seit 2000), CD-ROMs seit 1996, Hörbücher seit 1999, DVD-ROMs seit 2002.</t>
  </si>
  <si>
    <t>7.3_03</t>
  </si>
  <si>
    <t>Tabelle 7.3_04</t>
  </si>
  <si>
    <t>Landesmuseum, Kunstmuseum Liechtenstein</t>
  </si>
  <si>
    <t>7.3_04</t>
  </si>
  <si>
    <t>Tabelle 7.3_05</t>
  </si>
  <si>
    <t>7.3_05</t>
  </si>
  <si>
    <t>Tabelle 7.3_06</t>
  </si>
  <si>
    <t>Beiträge des Staates in CHF</t>
  </si>
  <si>
    <t>7.3_06</t>
  </si>
  <si>
    <t>Tabelle 7.3_07</t>
  </si>
  <si>
    <t>7.3_07</t>
  </si>
  <si>
    <t>Tabelle</t>
  </si>
  <si>
    <t>info.as@llv.li, +423 236 68 76</t>
  </si>
  <si>
    <t>2020/21</t>
  </si>
  <si>
    <t>Würzburg</t>
  </si>
  <si>
    <t>IST-Hochschule für Management</t>
  </si>
  <si>
    <t>Brühl</t>
  </si>
  <si>
    <t xml:space="preserve">Europäische FH (EUFH) </t>
  </si>
  <si>
    <t>Hochschule für Prävention und Gesundheitsmanagement</t>
  </si>
  <si>
    <t>2021: Das Kunstmuseum war im Januar und Februar wegen Covid 19 und vom 16. Sept. bis 10. Nov. wegen Umbauarbeiten geschlossen.</t>
  </si>
  <si>
    <t>Eishockey, Inline und Skate Verband</t>
  </si>
  <si>
    <t>Unihockey Federation</t>
  </si>
  <si>
    <t>Wildwasserclub Liechtenstein</t>
  </si>
  <si>
    <t>Kart-Club Liechtenstein</t>
  </si>
  <si>
    <t>Verband Liecht. Schützenvereine</t>
  </si>
  <si>
    <t>Miniboliden-Verband</t>
  </si>
  <si>
    <t>Wohnort</t>
  </si>
  <si>
    <t>Ostschweizer Fachhochschule OST</t>
  </si>
  <si>
    <t>Fachhochschule Graubünden FHGR</t>
  </si>
  <si>
    <t>Total 2020</t>
  </si>
  <si>
    <t>nach höchster abgeschlossener Ausbildung und Altersklasse, 2010-2020</t>
  </si>
  <si>
    <t>2010-2020</t>
  </si>
  <si>
    <t>Oberschulen: Bei den Oberschulen sind die Schulkinder der IK DaZ-Klasse dabei.</t>
  </si>
  <si>
    <t xml:space="preserve">Fachhochschule OST vereint seit dem 1. September 2020 die Hochschulen FHS St.Gallen, HSR Rapperswil und NTB Buchs zu einer Fachhochschule. </t>
  </si>
  <si>
    <t>Bobverband Liechtenstein</t>
  </si>
  <si>
    <t>2021/22</t>
  </si>
  <si>
    <t>Elektrotechnik</t>
  </si>
  <si>
    <t>Bochum</t>
  </si>
  <si>
    <t>Frechen</t>
  </si>
  <si>
    <t xml:space="preserve">Hochschule für angewandte Wissenschaften </t>
  </si>
  <si>
    <t>Kempten</t>
  </si>
  <si>
    <t>Bayreuth</t>
  </si>
  <si>
    <t>Riedlingen</t>
  </si>
  <si>
    <t>Bonn</t>
  </si>
  <si>
    <t>der Wirtschaft</t>
  </si>
  <si>
    <t>Hochschule für evangelische Kirchenmusik</t>
  </si>
  <si>
    <t>Evangelische Hochschule Rheinland-Westfalen-Lippe (EvH RWL)</t>
  </si>
  <si>
    <t>Fachhochschule des Mittelstands</t>
  </si>
  <si>
    <t>SRH Fernhochschule – The Mobile University</t>
  </si>
  <si>
    <t>AKAD Bildungsgesellschaft mbH</t>
  </si>
  <si>
    <t>Staatliche Akademie der Bildenden Künste</t>
  </si>
  <si>
    <t>Automobil Club FL</t>
  </si>
  <si>
    <t>Basketball BBC Magic Woodchucks</t>
  </si>
  <si>
    <t xml:space="preserve">Martial Arts </t>
  </si>
  <si>
    <t>Snowboard Association</t>
  </si>
  <si>
    <t>Squash Rackets-Club Vaduz</t>
  </si>
  <si>
    <t>Triathlon-Verband</t>
  </si>
  <si>
    <t>1 150</t>
  </si>
  <si>
    <t>1 760</t>
  </si>
  <si>
    <t>1 962</t>
  </si>
  <si>
    <t>2 535</t>
  </si>
  <si>
    <t>2 700</t>
  </si>
  <si>
    <t>2 848</t>
  </si>
  <si>
    <t>2 901</t>
  </si>
  <si>
    <t>2 854</t>
  </si>
  <si>
    <t xml:space="preserve">       .</t>
  </si>
  <si>
    <t>1 300</t>
  </si>
  <si>
    <t>1 900</t>
  </si>
  <si>
    <t>1 796</t>
  </si>
  <si>
    <t>1 250</t>
  </si>
  <si>
    <t>1 200</t>
  </si>
  <si>
    <t>2022/23</t>
  </si>
  <si>
    <t>Unterrichtende nach Schultyp: Ab 2002/03 inkl. teilzeit- und befristet angestellte Unterrichtende.</t>
  </si>
  <si>
    <t>2002-2023</t>
  </si>
  <si>
    <t>Schüler im Vorkurs nach Geschlecht und Herkunft, Unterrichtende, 2003 - 2023</t>
  </si>
  <si>
    <t>2003-2023</t>
  </si>
  <si>
    <t>Studierende nach Geschlecht und Wohnsitz, Unterrichtende, 2002 - 2023</t>
  </si>
  <si>
    <t>2001-2023</t>
  </si>
  <si>
    <t>ESCP Europe Wirtschaftshochschule</t>
  </si>
  <si>
    <t>Liebenzell</t>
  </si>
  <si>
    <t>Internationale Hochschule (Priv. FH)</t>
  </si>
  <si>
    <t>Internationale Hochschule (Kirchl. FH)</t>
  </si>
  <si>
    <t>Schüler, Unterrichtende und Anzahl Musikfächer, 1963 - 2022</t>
  </si>
  <si>
    <t>1963-2022</t>
  </si>
  <si>
    <t>nach Art, Finanzierung, Forschungsart, Wissenschaftsbereich und Sektor, 2019 und 2023</t>
  </si>
  <si>
    <t>2019-2023</t>
  </si>
  <si>
    <t>Personal 2019</t>
  </si>
  <si>
    <t>Personal 2023</t>
  </si>
  <si>
    <t>nach Sektor, Tätigkeit, Geschlecht und Staatsbürgerschaft, 2019 und 2023</t>
  </si>
  <si>
    <t>nach Sitz des Empfängers und Sektor, 2019 und 2023</t>
  </si>
  <si>
    <t>Studierende: Gezählt werden Studierende in der allgemeinen Ausbildung (konsekutive Lehrgänge). Zu den Weiterbildungen an Universitäten und Fachhochschulen Deutschland liegen keine Angaben vor.</t>
  </si>
  <si>
    <t>Deutschland: Studierende mit liechtensteinischer Staatsbürgerschaft.</t>
  </si>
  <si>
    <t>2023/24</t>
  </si>
  <si>
    <t>Schulkinder nach Schultyp, 1960 - 2024</t>
  </si>
  <si>
    <t>Unterrichtende nach Schultyp, 1995 - 2024</t>
  </si>
  <si>
    <t>Schulkinder nach Geschlecht, Unterrichtende und Klassenanzahl, 2002 - 2024</t>
  </si>
  <si>
    <t>1960-2024</t>
  </si>
  <si>
    <t>1995-2024</t>
  </si>
  <si>
    <t>2002-2024</t>
  </si>
  <si>
    <t>Schulkinder in Einführungsklassen nach Geschlecht, 2002 - 2024</t>
  </si>
  <si>
    <t>Schulkinder und Unterrichtende nach Geschlecht sowie Klassenanzahl, 2002 - 2024</t>
  </si>
  <si>
    <t>Schulkinder und Unterrichtende nach Geschlecht sowie Klassenanzahl, 1973 - 2024</t>
  </si>
  <si>
    <t>1973-2024</t>
  </si>
  <si>
    <t>Schulkinder und Unterrichtende nach Geschlecht sowie Klassenanzahl, 1930 - 2024</t>
  </si>
  <si>
    <t>Schüler nach Geschlecht und Wohnsitz, Unterrichtende, 1993 - 2024</t>
  </si>
  <si>
    <t>1930-2024</t>
  </si>
  <si>
    <t>1993-2024</t>
  </si>
  <si>
    <t>Schüler und Unterrichtende nach Geschlecht, 2002 - 2024</t>
  </si>
  <si>
    <t>Schulkinder nach Klassenstufe und Geschlecht, 2002 - 2024</t>
  </si>
  <si>
    <t>Schulkinder nach Geschlecht, 1974 - 2024</t>
  </si>
  <si>
    <t>1974-2024</t>
  </si>
  <si>
    <t>Benutzung, 1965 - 2024</t>
  </si>
  <si>
    <t>Lernende nach Lehrjahr, Geschlecht und Herkunft, 1970 - 2024</t>
  </si>
  <si>
    <t>1970-2024</t>
  </si>
  <si>
    <t>Lernende in liechtensteinischen Lehrbetrieben mit lehrbegleitender Berufsmittelschule, 2003 - 2024</t>
  </si>
  <si>
    <t>2003-2024</t>
  </si>
  <si>
    <t>nach Gründungsjahr und Mitgliederbestand, 1980 - 2024</t>
  </si>
  <si>
    <t>Tauchsportverband bubbles</t>
  </si>
  <si>
    <t>1980-2024</t>
  </si>
  <si>
    <t>Besucher, 1972 - 2024</t>
  </si>
  <si>
    <t>1972-2024</t>
  </si>
  <si>
    <t>Beiträge des Staates nach Beitragsart, 2000 - 2024</t>
  </si>
  <si>
    <t>2000-2024</t>
  </si>
  <si>
    <t>244'512</t>
  </si>
  <si>
    <t>1965-2024</t>
  </si>
  <si>
    <t>Einnahmen- und Ausgabenrechnung, 1960 - 2024</t>
  </si>
  <si>
    <t>Studierende aus Liechtenstein nach Fachhochschulregion, 2000 - 2024</t>
  </si>
  <si>
    <t>Studierende aus Liechtenstein nach Fächergruppe, 2002 - 2024</t>
  </si>
  <si>
    <t>Wirtschaft und Dienstleistungen</t>
  </si>
  <si>
    <t>Absolventen aus Liechtenstein nach Fächergruppe, 2001 - 2023</t>
  </si>
  <si>
    <t>Bio- &amp; Lebensmitteltechnologie</t>
  </si>
  <si>
    <t>Communication, Media, Sound and Interaction Design</t>
  </si>
  <si>
    <t>Studierende und Absolventen aus Liechtenstein nach Studiengang, 2003 - 2024</t>
  </si>
  <si>
    <t>Studierende und Absolventen nach Studiengang, 2005 - 2024</t>
  </si>
  <si>
    <t>2005-2024</t>
  </si>
  <si>
    <t>Studierende aus Liechtenstein nach Studienort und Geschlecht, 1967 - 2024</t>
  </si>
  <si>
    <t>1967-2024</t>
  </si>
  <si>
    <t>2001-2024</t>
  </si>
  <si>
    <t>Absolventen aus Liechtenstein nach Fächergruppe, 2002 - 2023</t>
  </si>
  <si>
    <t>Universität für Musik und darstellende Kunst</t>
  </si>
  <si>
    <t>Universität für künstlerische und industrielle Gestaltung</t>
  </si>
  <si>
    <t>Studierende aus Liechtenstein nach Studienort und Universität, 2004 - 2024</t>
  </si>
  <si>
    <t>Studierende aus Liechtenstein und Abschlüsse und Fächergruppe, 2004 - 2024</t>
  </si>
  <si>
    <t>Universitäten in Österreich - Studierende aus Liechtenstein und Abschlüsse und Fächergruppe</t>
  </si>
  <si>
    <t>Hochschule für Ökonomie und Management</t>
  </si>
  <si>
    <t>Technische Hochschule</t>
  </si>
  <si>
    <t>Deggendorf</t>
  </si>
  <si>
    <t>Universitätsmedizin Berlin - Charitè</t>
  </si>
  <si>
    <t>Münster</t>
  </si>
  <si>
    <t>Studierende aus Liechtenstein nach Studienort, 2005 - 2024</t>
  </si>
  <si>
    <t>2004-2024</t>
  </si>
  <si>
    <t>Studierende aus Liechtenstein nach Fächergruppe, 2005 - 2024</t>
  </si>
  <si>
    <t>Studierende aus Liechtenstein nach Studienort und Geschlecht, 1990 - 2024</t>
  </si>
  <si>
    <t>1990-2024</t>
  </si>
  <si>
    <t>Statistisches Jahrbuch Liechtenstensteins 2026</t>
  </si>
  <si>
    <t>101.2026.01</t>
  </si>
  <si>
    <t xml:space="preserve"> 244'330</t>
  </si>
  <si>
    <t>90'323</t>
  </si>
  <si>
    <t>32'237</t>
  </si>
  <si>
    <t>58'218</t>
  </si>
  <si>
    <t>63'734</t>
  </si>
  <si>
    <t>1'064</t>
  </si>
  <si>
    <t>1'235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</si>
</sst>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 * #,##0_ \ \ \ \ \ \ \ \ \ \ ;_ * \-#,##0.00_ ;_ * &quot;-&quot;??_ ;_ @_ "/>
    <numFmt numFmtId="166" formatCode="#,##0_ \ \ \ \ ;\-#,##0\ \ \ \ \ \ ;\ &quot;-&quot;\ \ \ \ \ \ ;@\ \ \ \ \ \ "/>
    <numFmt numFmtId="167" formatCode="0.0"/>
    <numFmt numFmtId="168" formatCode="0\ \ "/>
    <numFmt numFmtId="169" formatCode="_ * #,##0_ \ \ \ \ \ ;_ * \-#,##0_ ;_ * &quot;-&quot;_ ;_ @_ \ \ \ \ \ "/>
    <numFmt numFmtId="170" formatCode="_ * #,##0_ \ \ \ ;_ * \-#,##0_ ;_ * &quot;-&quot;_ \ \ \ ;_ @_ "/>
    <numFmt numFmtId="171" formatCode="_ * #,##0\ \ \ \ \ ;_ * \-#,##0_ ;_ * &quot;-&quot;\ \ \ \ ;_ @_ "/>
    <numFmt numFmtId="172" formatCode="_ * #,##0\ \ \ \ \ ;_ * \-#,##0_ ;_ * &quot;-&quot;\ \ \ \ \ ;_ @_ "/>
    <numFmt numFmtId="173" formatCode="_ * #,##0\ \ \ \ \ \ \ ;_ * \-#,##0_ ;_ * &quot;-&quot;\ \ \ \ \ \ \ ;_ @_ "/>
    <numFmt numFmtId="174" formatCode="_ * #,##0_ \ \ \ \ \ \ \ \ \ \ \ \ \ \ \ ;_ &quot;SFr.&quot;\ * \-#,##0_ ;_ \ \ \ \ \ * &quot;-&quot;_ \ \ \ \ \ \ \ \ \ \ \ \ \ \ \ \ ;_ @_ \ \ \ \ \ \ \ \ "/>
    <numFmt numFmtId="175" formatCode="#,##0.0"/>
    <numFmt numFmtId="176" formatCode="#,##0\ \ \ "/>
    <numFmt numFmtId="177" formatCode="\ \ #,##0\ \ \ \ "/>
    <numFmt numFmtId="178" formatCode="#,##0;\-#,##0;&quot;-&quot;;* @"/>
    <numFmt numFmtId="179" formatCode="_ * ###0_ ;_ * \-###0_ ;_ * &quot;-&quot;_ ;_ @_ "/>
    <numFmt numFmtId="180" formatCode="_ * #,##0;_ * \-#,##0;_ * &quot;-&quot;;_ @"/>
    <numFmt numFmtId="181" formatCode="_ [$€-2]\ * #,##0.00_ ;_ [$€-2]\ * \-#,##0.00_ ;_ [$€-2]\ * &quot;-&quot;??_ "/>
    <numFmt numFmtId="182" formatCode="0.0%"/>
    <numFmt numFmtId="183" formatCode="_(* #,##0.00_);_(* \(#,##0.00\);_(* &quot;-&quot;??_);_(@_)"/>
    <numFmt numFmtId="184" formatCode="0\ \ \ "/>
    <numFmt numFmtId="185" formatCode="_-* #,##0.00_-;\-* #,##0.00_-;_-* &quot;-&quot;??_-;_-@_-"/>
    <numFmt numFmtId="186" formatCode="_-* #,##0_-;\-* #,##0_-;_-* &quot;-&quot;_-;_-@_-"/>
    <numFmt numFmtId="187" formatCode="##,##0;\-##,##0;&quot;-&quot;;* @"/>
    <numFmt numFmtId="188" formatCode="#,##0.0;\-#,##0.0"/>
    <numFmt numFmtId="189" formatCode="#"/>
    <numFmt numFmtId="190" formatCode="#,###,##0;\-#,###,##0;\ &quot;-&quot;;\ @"/>
    <numFmt numFmtId="191" formatCode="_ * #,##0;_ * \-#,##0;_ * &quot;-&quot;;_ @\ "/>
    <numFmt numFmtId="192" formatCode="#,###,##0.0;\-#,###,##0.0;\ &quot;-&quot;;\ @"/>
  </numFmts>
  <fonts count="1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i/>
      <sz val="7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Arial"/>
      <family val="2"/>
    </font>
    <font>
      <sz val="10"/>
      <name val="Helvetica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20"/>
      <name val="Arial"/>
      <family val="2"/>
    </font>
    <font>
      <sz val="10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52"/>
      <name val="Calibri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1">
    <xf numFmtId="0" fontId="0" fillId="0" borderId="0"/>
    <xf numFmtId="0" fontId="23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33" borderId="0" applyNumberFormat="0" applyBorder="0" applyAlignment="0" applyProtection="0"/>
    <xf numFmtId="0" fontId="86" fillId="33" borderId="0" applyNumberFormat="0" applyBorder="0" applyAlignment="0" applyProtection="0"/>
    <xf numFmtId="0" fontId="3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86" fillId="3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3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86" fillId="5" borderId="0" applyNumberFormat="0" applyBorder="0" applyAlignment="0" applyProtection="0"/>
    <xf numFmtId="0" fontId="86" fillId="36" borderId="0" applyNumberFormat="0" applyBorder="0" applyAlignment="0" applyProtection="0"/>
    <xf numFmtId="0" fontId="86" fillId="36" borderId="0" applyNumberFormat="0" applyBorder="0" applyAlignment="0" applyProtection="0"/>
    <xf numFmtId="0" fontId="3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86" fillId="37" borderId="0" applyNumberFormat="0" applyBorder="0" applyAlignment="0" applyProtection="0"/>
    <xf numFmtId="0" fontId="23" fillId="6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6" borderId="0" applyNumberFormat="0" applyBorder="0" applyAlignment="0" applyProtection="0"/>
    <xf numFmtId="0" fontId="33" fillId="5" borderId="0" applyNumberFormat="0" applyBorder="0" applyAlignment="0" applyProtection="0"/>
    <xf numFmtId="0" fontId="7" fillId="2" borderId="0" applyNumberFormat="0" applyBorder="0" applyAlignment="0" applyProtection="0"/>
    <xf numFmtId="0" fontId="3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3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37" fillId="5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5" borderId="0" applyNumberFormat="0" applyBorder="0" applyAlignment="0" applyProtection="0"/>
    <xf numFmtId="1" fontId="38" fillId="0" borderId="1">
      <alignment horizontal="left" vertical="top"/>
    </xf>
    <xf numFmtId="0" fontId="23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86" fillId="40" borderId="0" applyNumberFormat="0" applyBorder="0" applyAlignment="0" applyProtection="0"/>
    <xf numFmtId="0" fontId="23" fillId="3" borderId="0" applyNumberFormat="0" applyBorder="0" applyAlignment="0" applyProtection="0"/>
    <xf numFmtId="0" fontId="3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41" borderId="0" applyNumberFormat="0" applyBorder="0" applyAlignment="0" applyProtection="0"/>
    <xf numFmtId="0" fontId="86" fillId="41" borderId="0" applyNumberFormat="0" applyBorder="0" applyAlignment="0" applyProtection="0"/>
    <xf numFmtId="0" fontId="3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42" borderId="0" applyNumberFormat="0" applyBorder="0" applyAlignment="0" applyProtection="0"/>
    <xf numFmtId="0" fontId="86" fillId="42" borderId="0" applyNumberFormat="0" applyBorder="0" applyAlignment="0" applyProtection="0"/>
    <xf numFmtId="0" fontId="3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43" borderId="0" applyNumberFormat="0" applyBorder="0" applyAlignment="0" applyProtection="0"/>
    <xf numFmtId="0" fontId="86" fillId="43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4" borderId="0" applyNumberFormat="0" applyBorder="0" applyAlignment="0" applyProtection="0"/>
    <xf numFmtId="0" fontId="86" fillId="44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13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7" fillId="3" borderId="0" applyNumberFormat="0" applyBorder="0" applyAlignment="0" applyProtection="0"/>
    <xf numFmtId="0" fontId="7" fillId="11" borderId="0" applyNumberFormat="0" applyBorder="0" applyAlignment="0" applyProtection="0"/>
    <xf numFmtId="0" fontId="3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3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13" borderId="0" applyNumberFormat="0" applyBorder="0" applyAlignment="0" applyProtection="0"/>
    <xf numFmtId="0" fontId="24" fillId="6" borderId="0" applyNumberFormat="0" applyBorder="0" applyAlignment="0" applyProtection="0"/>
    <xf numFmtId="0" fontId="87" fillId="6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39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46" borderId="0" applyNumberFormat="0" applyBorder="0" applyAlignment="0" applyProtection="0"/>
    <xf numFmtId="0" fontId="87" fillId="46" borderId="0" applyNumberFormat="0" applyBorder="0" applyAlignment="0" applyProtection="0"/>
    <xf numFmtId="0" fontId="39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39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87" fillId="8" borderId="0" applyNumberFormat="0" applyBorder="0" applyAlignment="0" applyProtection="0"/>
    <xf numFmtId="0" fontId="87" fillId="48" borderId="0" applyNumberFormat="0" applyBorder="0" applyAlignment="0" applyProtection="0"/>
    <xf numFmtId="0" fontId="87" fillId="48" borderId="0" applyNumberFormat="0" applyBorder="0" applyAlignment="0" applyProtection="0"/>
    <xf numFmtId="0" fontId="39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87" fillId="6" borderId="0" applyNumberFormat="0" applyBorder="0" applyAlignment="0" applyProtection="0"/>
    <xf numFmtId="0" fontId="87" fillId="49" borderId="0" applyNumberFormat="0" applyBorder="0" applyAlignment="0" applyProtection="0"/>
    <xf numFmtId="0" fontId="87" fillId="49" borderId="0" applyNumberFormat="0" applyBorder="0" applyAlignment="0" applyProtection="0"/>
    <xf numFmtId="0" fontId="39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50" borderId="0" applyNumberFormat="0" applyBorder="0" applyAlignment="0" applyProtection="0"/>
    <xf numFmtId="0" fontId="87" fillId="50" borderId="0" applyNumberFormat="0" applyBorder="0" applyAlignment="0" applyProtection="0"/>
    <xf numFmtId="0" fontId="39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39" fillId="15" borderId="0" applyNumberFormat="0" applyBorder="0" applyAlignment="0" applyProtection="0"/>
    <xf numFmtId="0" fontId="39" fillId="3" borderId="0" applyNumberFormat="0" applyBorder="0" applyAlignment="0" applyProtection="0"/>
    <xf numFmtId="0" fontId="39" fillId="12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8" fillId="6" borderId="0" applyNumberFormat="0" applyBorder="0" applyAlignment="0" applyProtection="0"/>
    <xf numFmtId="0" fontId="40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40" fillId="14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40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40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40" fillId="3" borderId="0" applyNumberFormat="0" applyBorder="0" applyAlignment="0" applyProtection="0"/>
    <xf numFmtId="0" fontId="8" fillId="18" borderId="0" applyNumberFormat="0" applyBorder="0" applyAlignment="0" applyProtection="0"/>
    <xf numFmtId="180" fontId="4" fillId="0" borderId="0" applyFont="0" applyFill="0" applyBorder="0" applyAlignment="0" applyProtection="0">
      <alignment horizontal="right" vertical="center"/>
    </xf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8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51" borderId="0" applyNumberFormat="0" applyBorder="0" applyAlignment="0" applyProtection="0"/>
    <xf numFmtId="0" fontId="8" fillId="19" borderId="0" applyNumberFormat="0" applyBorder="0" applyAlignment="0" applyProtection="0"/>
    <xf numFmtId="0" fontId="87" fillId="51" borderId="0" applyNumberFormat="0" applyBorder="0" applyAlignment="0" applyProtection="0"/>
    <xf numFmtId="0" fontId="40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52" borderId="0" applyNumberFormat="0" applyBorder="0" applyAlignment="0" applyProtection="0"/>
    <xf numFmtId="0" fontId="8" fillId="20" borderId="0" applyNumberFormat="0" applyBorder="0" applyAlignment="0" applyProtection="0"/>
    <xf numFmtId="0" fontId="87" fillId="52" borderId="0" applyNumberFormat="0" applyBorder="0" applyAlignment="0" applyProtection="0"/>
    <xf numFmtId="0" fontId="4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53" borderId="0" applyNumberFormat="0" applyBorder="0" applyAlignment="0" applyProtection="0"/>
    <xf numFmtId="0" fontId="8" fillId="21" borderId="0" applyNumberFormat="0" applyBorder="0" applyAlignment="0" applyProtection="0"/>
    <xf numFmtId="0" fontId="87" fillId="53" borderId="0" applyNumberFormat="0" applyBorder="0" applyAlignment="0" applyProtection="0"/>
    <xf numFmtId="0" fontId="4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3" borderId="0" applyNumberFormat="0" applyBorder="0" applyAlignment="0" applyProtection="0"/>
    <xf numFmtId="0" fontId="87" fillId="23" borderId="0" applyNumberFormat="0" applyBorder="0" applyAlignment="0" applyProtection="0"/>
    <xf numFmtId="0" fontId="87" fillId="54" borderId="0" applyNumberFormat="0" applyBorder="0" applyAlignment="0" applyProtection="0"/>
    <xf numFmtId="0" fontId="8" fillId="16" borderId="0" applyNumberFormat="0" applyBorder="0" applyAlignment="0" applyProtection="0"/>
    <xf numFmtId="0" fontId="87" fillId="54" borderId="0" applyNumberFormat="0" applyBorder="0" applyAlignment="0" applyProtection="0"/>
    <xf numFmtId="0" fontId="8" fillId="23" borderId="0" applyNumberFormat="0" applyBorder="0" applyAlignment="0" applyProtection="0"/>
    <xf numFmtId="0" fontId="40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7" fillId="20" borderId="0" applyNumberFormat="0" applyBorder="0" applyAlignment="0" applyProtection="0"/>
    <xf numFmtId="0" fontId="87" fillId="56" borderId="0" applyNumberFormat="0" applyBorder="0" applyAlignment="0" applyProtection="0"/>
    <xf numFmtId="0" fontId="8" fillId="14" borderId="0" applyNumberFormat="0" applyBorder="0" applyAlignment="0" applyProtection="0"/>
    <xf numFmtId="0" fontId="87" fillId="56" borderId="0" applyNumberFormat="0" applyBorder="0" applyAlignment="0" applyProtection="0"/>
    <xf numFmtId="0" fontId="40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4" borderId="2" applyNumberFormat="0" applyAlignment="0" applyProtection="0"/>
    <xf numFmtId="0" fontId="88" fillId="24" borderId="24" applyNumberFormat="0" applyAlignment="0" applyProtection="0"/>
    <xf numFmtId="0" fontId="88" fillId="57" borderId="24" applyNumberFormat="0" applyAlignment="0" applyProtection="0"/>
    <xf numFmtId="0" fontId="9" fillId="25" borderId="2" applyNumberFormat="0" applyAlignment="0" applyProtection="0"/>
    <xf numFmtId="0" fontId="88" fillId="57" borderId="24" applyNumberFormat="0" applyAlignment="0" applyProtection="0"/>
    <xf numFmtId="0" fontId="9" fillId="24" borderId="2" applyNumberFormat="0" applyAlignment="0" applyProtection="0"/>
    <xf numFmtId="0" fontId="41" fillId="24" borderId="2" applyNumberFormat="0" applyAlignment="0" applyProtection="0"/>
    <xf numFmtId="0" fontId="9" fillId="24" borderId="2" applyNumberFormat="0" applyAlignment="0" applyProtection="0"/>
    <xf numFmtId="0" fontId="42" fillId="8" borderId="0" applyNumberFormat="0" applyBorder="0" applyAlignment="0" applyProtection="0"/>
    <xf numFmtId="0" fontId="10" fillId="24" borderId="3" applyNumberFormat="0" applyAlignment="0" applyProtection="0"/>
    <xf numFmtId="0" fontId="89" fillId="24" borderId="25" applyNumberFormat="0" applyAlignment="0" applyProtection="0"/>
    <xf numFmtId="0" fontId="90" fillId="57" borderId="25" applyNumberFormat="0" applyAlignment="0" applyProtection="0"/>
    <xf numFmtId="0" fontId="43" fillId="25" borderId="3" applyNumberFormat="0" applyAlignment="0" applyProtection="0"/>
    <xf numFmtId="0" fontId="90" fillId="57" borderId="25" applyNumberFormat="0" applyAlignment="0" applyProtection="0"/>
    <xf numFmtId="0" fontId="10" fillId="24" borderId="3" applyNumberFormat="0" applyAlignment="0" applyProtection="0"/>
    <xf numFmtId="0" fontId="44" fillId="24" borderId="3" applyNumberFormat="0" applyAlignment="0" applyProtection="0"/>
    <xf numFmtId="0" fontId="10" fillId="24" borderId="3" applyNumberFormat="0" applyAlignment="0" applyProtection="0"/>
    <xf numFmtId="0" fontId="91" fillId="0" borderId="0" applyNumberFormat="0" applyFill="0" applyBorder="0" applyAlignment="0" applyProtection="0"/>
    <xf numFmtId="0" fontId="3" fillId="26" borderId="4"/>
    <xf numFmtId="0" fontId="3" fillId="26" borderId="4"/>
    <xf numFmtId="0" fontId="45" fillId="25" borderId="3" applyNumberFormat="0" applyAlignment="0" applyProtection="0"/>
    <xf numFmtId="0" fontId="3" fillId="0" borderId="5"/>
    <xf numFmtId="0" fontId="3" fillId="0" borderId="5"/>
    <xf numFmtId="0" fontId="46" fillId="27" borderId="6" applyNumberFormat="0" applyAlignment="0" applyProtection="0"/>
    <xf numFmtId="0" fontId="47" fillId="28" borderId="0">
      <alignment horizontal="center"/>
    </xf>
    <xf numFmtId="0" fontId="48" fillId="28" borderId="0">
      <alignment horizontal="center" vertical="center"/>
    </xf>
    <xf numFmtId="0" fontId="4" fillId="29" borderId="0">
      <alignment horizontal="center" wrapText="1"/>
    </xf>
    <xf numFmtId="0" fontId="49" fillId="28" borderId="0">
      <alignment horizont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0" fillId="30" borderId="4" applyBorder="0">
      <protection locked="0"/>
    </xf>
    <xf numFmtId="184" fontId="51" fillId="0" borderId="0">
      <alignment horizontal="right"/>
    </xf>
    <xf numFmtId="0" fontId="11" fillId="11" borderId="3" applyNumberFormat="0" applyAlignment="0" applyProtection="0"/>
    <xf numFmtId="0" fontId="92" fillId="11" borderId="25" applyNumberFormat="0" applyAlignment="0" applyProtection="0"/>
    <xf numFmtId="0" fontId="92" fillId="58" borderId="25" applyNumberFormat="0" applyAlignment="0" applyProtection="0"/>
    <xf numFmtId="0" fontId="11" fillId="5" borderId="3" applyNumberFormat="0" applyAlignment="0" applyProtection="0"/>
    <xf numFmtId="0" fontId="92" fillId="58" borderId="25" applyNumberFormat="0" applyAlignment="0" applyProtection="0"/>
    <xf numFmtId="0" fontId="52" fillId="11" borderId="3" applyNumberFormat="0" applyAlignment="0" applyProtection="0"/>
    <xf numFmtId="0" fontId="11" fillId="11" borderId="3" applyNumberFormat="0" applyAlignment="0" applyProtection="0"/>
    <xf numFmtId="0" fontId="11" fillId="11" borderId="3" applyNumberFormat="0" applyAlignment="0" applyProtection="0"/>
    <xf numFmtId="0" fontId="12" fillId="0" borderId="7" applyNumberFormat="0" applyFill="0" applyAlignment="0" applyProtection="0"/>
    <xf numFmtId="0" fontId="93" fillId="0" borderId="7" applyNumberFormat="0" applyFill="0" applyAlignment="0" applyProtection="0"/>
    <xf numFmtId="0" fontId="93" fillId="0" borderId="26" applyNumberFormat="0" applyFill="0" applyAlignment="0" applyProtection="0"/>
    <xf numFmtId="0" fontId="12" fillId="0" borderId="8" applyNumberFormat="0" applyFill="0" applyAlignment="0" applyProtection="0"/>
    <xf numFmtId="0" fontId="93" fillId="0" borderId="26" applyNumberFormat="0" applyFill="0" applyAlignment="0" applyProtection="0"/>
    <xf numFmtId="0" fontId="53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28" borderId="5">
      <alignment horizontal="left"/>
    </xf>
    <xf numFmtId="0" fontId="57" fillId="28" borderId="0">
      <alignment horizontal="left"/>
    </xf>
    <xf numFmtId="0" fontId="58" fillId="9" borderId="0" applyNumberFormat="0" applyBorder="0" applyAlignment="0" applyProtection="0"/>
    <xf numFmtId="0" fontId="59" fillId="31" borderId="0">
      <alignment horizontal="right" vertical="top" textRotation="90" wrapText="1"/>
    </xf>
    <xf numFmtId="0" fontId="14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59" borderId="0" applyNumberFormat="0" applyBorder="0" applyAlignment="0" applyProtection="0"/>
    <xf numFmtId="0" fontId="14" fillId="9" borderId="0" applyNumberFormat="0" applyBorder="0" applyAlignment="0" applyProtection="0"/>
    <xf numFmtId="0" fontId="95" fillId="59" borderId="0" applyNumberFormat="0" applyBorder="0" applyAlignment="0" applyProtection="0"/>
    <xf numFmtId="0" fontId="60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3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2" fillId="4" borderId="12" applyNumberFormat="0" applyFont="0" applyAlignment="0" applyProtection="0"/>
    <xf numFmtId="0" fontId="26" fillId="4" borderId="12" applyNumberFormat="0" applyFont="0" applyAlignment="0" applyProtection="0"/>
    <xf numFmtId="0" fontId="4" fillId="4" borderId="12" applyNumberFormat="0" applyFont="0" applyAlignment="0" applyProtection="0"/>
    <xf numFmtId="0" fontId="4" fillId="4" borderId="12" applyNumberFormat="0" applyFont="0" applyAlignment="0" applyProtection="0"/>
    <xf numFmtId="0" fontId="27" fillId="4" borderId="12" applyNumberFormat="0" applyFont="0" applyAlignment="0" applyProtection="0"/>
    <xf numFmtId="0" fontId="4" fillId="4" borderId="12" applyNumberFormat="0" applyFont="0" applyAlignment="0" applyProtection="0"/>
    <xf numFmtId="0" fontId="28" fillId="4" borderId="12" applyNumberFormat="0" applyFont="0" applyAlignment="0" applyProtection="0"/>
    <xf numFmtId="0" fontId="4" fillId="4" borderId="12" applyNumberFormat="0" applyFont="0" applyAlignment="0" applyProtection="0"/>
    <xf numFmtId="0" fontId="29" fillId="4" borderId="12" applyNumberFormat="0" applyFont="0" applyAlignment="0" applyProtection="0"/>
    <xf numFmtId="0" fontId="4" fillId="4" borderId="12" applyNumberFormat="0" applyFont="0" applyAlignment="0" applyProtection="0"/>
    <xf numFmtId="0" fontId="30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6" fillId="4" borderId="12" applyNumberFormat="0" applyFon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64" fillId="5" borderId="3" applyNumberFormat="0" applyAlignment="0" applyProtection="0"/>
    <xf numFmtId="0" fontId="6" fillId="29" borderId="0">
      <alignment horizontal="center"/>
    </xf>
    <xf numFmtId="1" fontId="3" fillId="0" borderId="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6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28" borderId="13">
      <alignment wrapText="1"/>
    </xf>
    <xf numFmtId="0" fontId="3" fillId="28" borderId="13">
      <alignment wrapText="1"/>
    </xf>
    <xf numFmtId="0" fontId="66" fillId="28" borderId="14"/>
    <xf numFmtId="0" fontId="66" fillId="28" borderId="15"/>
    <xf numFmtId="0" fontId="3" fillId="28" borderId="16">
      <alignment horizontal="center" wrapText="1"/>
    </xf>
    <xf numFmtId="0" fontId="3" fillId="28" borderId="16">
      <alignment horizontal="center" wrapText="1"/>
    </xf>
    <xf numFmtId="0" fontId="67" fillId="0" borderId="17" applyNumberFormat="0" applyFill="0" applyAlignment="0" applyProtection="0"/>
    <xf numFmtId="186" fontId="4" fillId="0" borderId="0" applyFont="0" applyFill="0" applyBorder="0" applyAlignment="0" applyProtection="0"/>
    <xf numFmtId="0" fontId="15" fillId="11" borderId="0" applyNumberFormat="0" applyBorder="0" applyAlignment="0" applyProtection="0"/>
    <xf numFmtId="0" fontId="98" fillId="60" borderId="0" applyNumberFormat="0" applyBorder="0" applyAlignment="0" applyProtection="0"/>
    <xf numFmtId="0" fontId="99" fillId="60" borderId="0" applyNumberFormat="0" applyBorder="0" applyAlignment="0" applyProtection="0"/>
    <xf numFmtId="0" fontId="68" fillId="11" borderId="0" applyNumberFormat="0" applyBorder="0" applyAlignment="0" applyProtection="0"/>
    <xf numFmtId="0" fontId="99" fillId="60" borderId="0" applyNumberFormat="0" applyBorder="0" applyAlignment="0" applyProtection="0"/>
    <xf numFmtId="0" fontId="69" fillId="11" borderId="0" applyNumberFormat="0" applyBorder="0" applyAlignment="0" applyProtection="0"/>
    <xf numFmtId="0" fontId="15" fillId="11" borderId="0" applyNumberFormat="0" applyBorder="0" applyAlignment="0" applyProtection="0"/>
    <xf numFmtId="0" fontId="70" fillId="11" borderId="0" applyNumberFormat="0" applyBorder="0" applyAlignment="0" applyProtection="0"/>
    <xf numFmtId="0" fontId="15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4" fillId="4" borderId="12" applyNumberFormat="0" applyFont="0" applyAlignment="0" applyProtection="0"/>
    <xf numFmtId="0" fontId="4" fillId="4" borderId="12" applyNumberFormat="0" applyFont="0" applyAlignment="0" applyProtection="0"/>
    <xf numFmtId="0" fontId="2" fillId="4" borderId="12" applyNumberFormat="0" applyFont="0" applyAlignment="0" applyProtection="0"/>
    <xf numFmtId="0" fontId="26" fillId="4" borderId="12" applyNumberFormat="0" applyFont="0" applyAlignment="0" applyProtection="0"/>
    <xf numFmtId="0" fontId="4" fillId="4" borderId="12" applyNumberFormat="0" applyFont="0" applyAlignment="0" applyProtection="0"/>
    <xf numFmtId="0" fontId="7" fillId="61" borderId="27" applyNumberFormat="0" applyFont="0" applyAlignment="0" applyProtection="0"/>
    <xf numFmtId="0" fontId="32" fillId="61" borderId="27" applyNumberFormat="0" applyFont="0" applyAlignment="0" applyProtection="0"/>
    <xf numFmtId="0" fontId="7" fillId="61" borderId="27" applyNumberFormat="0" applyFont="0" applyAlignment="0" applyProtection="0"/>
    <xf numFmtId="0" fontId="4" fillId="4" borderId="12" applyNumberFormat="0" applyFont="0" applyAlignment="0" applyProtection="0"/>
    <xf numFmtId="0" fontId="86" fillId="61" borderId="27" applyNumberFormat="0" applyFont="0" applyAlignment="0" applyProtection="0"/>
    <xf numFmtId="0" fontId="86" fillId="61" borderId="27" applyNumberFormat="0" applyFont="0" applyAlignment="0" applyProtection="0"/>
    <xf numFmtId="0" fontId="4" fillId="4" borderId="12" applyNumberFormat="0" applyFont="0" applyAlignment="0" applyProtection="0"/>
    <xf numFmtId="0" fontId="27" fillId="4" borderId="12" applyNumberFormat="0" applyFont="0" applyAlignment="0" applyProtection="0"/>
    <xf numFmtId="0" fontId="4" fillId="4" borderId="12" applyNumberFormat="0" applyFont="0" applyAlignment="0" applyProtection="0"/>
    <xf numFmtId="0" fontId="86" fillId="61" borderId="27" applyNumberFormat="0" applyFont="0" applyAlignment="0" applyProtection="0"/>
    <xf numFmtId="0" fontId="86" fillId="61" borderId="27" applyNumberFormat="0" applyFont="0" applyAlignment="0" applyProtection="0"/>
    <xf numFmtId="0" fontId="28" fillId="4" borderId="12" applyNumberFormat="0" applyFont="0" applyAlignment="0" applyProtection="0"/>
    <xf numFmtId="0" fontId="4" fillId="4" borderId="12" applyNumberFormat="0" applyFont="0" applyAlignment="0" applyProtection="0"/>
    <xf numFmtId="0" fontId="29" fillId="4" borderId="12" applyNumberFormat="0" applyFont="0" applyAlignment="0" applyProtection="0"/>
    <xf numFmtId="0" fontId="4" fillId="4" borderId="12" applyNumberFormat="0" applyFont="0" applyAlignment="0" applyProtection="0"/>
    <xf numFmtId="0" fontId="30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6" fillId="4" borderId="12" applyNumberFormat="0" applyFont="0" applyAlignment="0" applyProtection="0"/>
    <xf numFmtId="0" fontId="72" fillId="25" borderId="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28" borderId="5"/>
    <xf numFmtId="0" fontId="3" fillId="28" borderId="5"/>
    <xf numFmtId="0" fontId="48" fillId="28" borderId="0">
      <alignment horizontal="right"/>
    </xf>
    <xf numFmtId="0" fontId="73" fillId="32" borderId="0">
      <alignment horizontal="center"/>
    </xf>
    <xf numFmtId="0" fontId="74" fillId="29" borderId="0"/>
    <xf numFmtId="0" fontId="75" fillId="31" borderId="18">
      <alignment horizontal="left" vertical="top" wrapText="1"/>
    </xf>
    <xf numFmtId="0" fontId="75" fillId="31" borderId="19">
      <alignment horizontal="left" vertical="top"/>
    </xf>
    <xf numFmtId="0" fontId="16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62" borderId="0" applyNumberFormat="0" applyBorder="0" applyAlignment="0" applyProtection="0"/>
    <xf numFmtId="0" fontId="16" fillId="8" borderId="0" applyNumberFormat="0" applyBorder="0" applyAlignment="0" applyProtection="0"/>
    <xf numFmtId="0" fontId="100" fillId="62" borderId="0" applyNumberFormat="0" applyBorder="0" applyAlignment="0" applyProtection="0"/>
    <xf numFmtId="0" fontId="16" fillId="10" borderId="0" applyNumberFormat="0" applyBorder="0" applyAlignment="0" applyProtection="0"/>
    <xf numFmtId="0" fontId="76" fillId="10" borderId="0" applyNumberFormat="0" applyBorder="0" applyAlignment="0" applyProtection="0"/>
    <xf numFmtId="0" fontId="16" fillId="10" borderId="0" applyNumberFormat="0" applyBorder="0" applyAlignment="0" applyProtection="0"/>
    <xf numFmtId="0" fontId="4" fillId="0" borderId="0"/>
    <xf numFmtId="0" fontId="86" fillId="0" borderId="0"/>
    <xf numFmtId="0" fontId="4" fillId="0" borderId="0"/>
    <xf numFmtId="0" fontId="86" fillId="0" borderId="0"/>
    <xf numFmtId="0" fontId="77" fillId="0" borderId="0"/>
    <xf numFmtId="0" fontId="4" fillId="0" borderId="0"/>
    <xf numFmtId="0" fontId="36" fillId="0" borderId="0"/>
    <xf numFmtId="0" fontId="86" fillId="0" borderId="0"/>
    <xf numFmtId="0" fontId="4" fillId="0" borderId="0"/>
    <xf numFmtId="0" fontId="86" fillId="0" borderId="0"/>
    <xf numFmtId="0" fontId="86" fillId="0" borderId="0"/>
    <xf numFmtId="0" fontId="86" fillId="0" borderId="0"/>
    <xf numFmtId="0" fontId="3" fillId="0" borderId="0"/>
    <xf numFmtId="0" fontId="35" fillId="0" borderId="0"/>
    <xf numFmtId="0" fontId="36" fillId="0" borderId="0"/>
    <xf numFmtId="0" fontId="4" fillId="0" borderId="0"/>
    <xf numFmtId="0" fontId="65" fillId="0" borderId="0"/>
    <xf numFmtId="0" fontId="36" fillId="0" borderId="0"/>
    <xf numFmtId="0" fontId="86" fillId="0" borderId="0"/>
    <xf numFmtId="0" fontId="36" fillId="0" borderId="0"/>
    <xf numFmtId="178" fontId="4" fillId="0" borderId="0" applyFont="0" applyFill="0" applyBorder="0" applyAlignment="0" applyProtection="0">
      <alignment horizontal="right"/>
    </xf>
    <xf numFmtId="178" fontId="4" fillId="0" borderId="0" applyFont="0" applyFill="0" applyBorder="0" applyAlignment="0" applyProtection="0">
      <alignment horizontal="right"/>
    </xf>
    <xf numFmtId="187" fontId="4" fillId="0" borderId="0" applyFont="0" applyFill="0" applyBorder="0" applyAlignment="0" applyProtection="0">
      <alignment horizontal="right" vertical="center"/>
      <protection locked="0"/>
    </xf>
    <xf numFmtId="178" fontId="36" fillId="0" borderId="0" applyFont="0" applyFill="0" applyBorder="0" applyAlignment="0" applyProtection="0">
      <alignment horizontal="right"/>
    </xf>
    <xf numFmtId="178" fontId="4" fillId="0" borderId="0" applyFont="0" applyFill="0" applyBorder="0" applyAlignment="0" applyProtection="0">
      <alignment horizontal="right" vertical="center"/>
    </xf>
    <xf numFmtId="0" fontId="34" fillId="0" borderId="0">
      <alignment horizontal="left"/>
    </xf>
    <xf numFmtId="0" fontId="34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 vertical="center" wrapText="1"/>
    </xf>
    <xf numFmtId="0" fontId="3" fillId="0" borderId="0">
      <alignment horizontal="center" vertical="center" wrapText="1"/>
    </xf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right"/>
    </xf>
    <xf numFmtId="0" fontId="47" fillId="28" borderId="0">
      <alignment horizontal="center"/>
    </xf>
    <xf numFmtId="0" fontId="1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4" fillId="28" borderId="0"/>
    <xf numFmtId="0" fontId="79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01" fillId="0" borderId="20" applyNumberFormat="0" applyFill="0" applyAlignment="0" applyProtection="0"/>
    <xf numFmtId="0" fontId="102" fillId="0" borderId="28" applyNumberFormat="0" applyFill="0" applyAlignment="0" applyProtection="0"/>
    <xf numFmtId="0" fontId="102" fillId="0" borderId="28" applyNumberFormat="0" applyFill="0" applyAlignment="0" applyProtection="0"/>
    <xf numFmtId="0" fontId="80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81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105" fillId="0" borderId="22" applyNumberFormat="0" applyFill="0" applyAlignment="0" applyProtection="0"/>
    <xf numFmtId="0" fontId="106" fillId="0" borderId="30" applyNumberFormat="0" applyFill="0" applyAlignment="0" applyProtection="0"/>
    <xf numFmtId="0" fontId="106" fillId="0" borderId="30" applyNumberFormat="0" applyFill="0" applyAlignment="0" applyProtection="0"/>
    <xf numFmtId="0" fontId="82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109" fillId="0" borderId="23" applyNumberFormat="0" applyFill="0" applyAlignment="0" applyProtection="0"/>
    <xf numFmtId="0" fontId="110" fillId="0" borderId="31" applyNumberFormat="0" applyFill="0" applyAlignment="0" applyProtection="0"/>
    <xf numFmtId="0" fontId="83" fillId="0" borderId="17" applyNumberFormat="0" applyFill="0" applyAlignment="0" applyProtection="0"/>
    <xf numFmtId="0" fontId="110" fillId="0" borderId="31" applyNumberFormat="0" applyFill="0" applyAlignment="0" applyProtection="0"/>
    <xf numFmtId="0" fontId="84" fillId="0" borderId="23" applyNumberFormat="0" applyFill="0" applyAlignment="0" applyProtection="0"/>
    <xf numFmtId="0" fontId="21" fillId="0" borderId="23" applyNumberFormat="0" applyFill="0" applyAlignment="0" applyProtection="0"/>
    <xf numFmtId="0" fontId="21" fillId="0" borderId="23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8" fontId="3" fillId="0" borderId="0">
      <alignment horizontal="right" vertical="center"/>
    </xf>
    <xf numFmtId="184" fontId="51" fillId="0" borderId="0" applyFont="0" applyAlignment="0">
      <alignment horizontal="left"/>
    </xf>
    <xf numFmtId="1" fontId="3" fillId="0" borderId="16" applyBorder="0" applyAlignment="0">
      <alignment horizontal="left"/>
    </xf>
    <xf numFmtId="167" fontId="3" fillId="0" borderId="0">
      <alignment horizontal="right" vertical="center"/>
    </xf>
    <xf numFmtId="0" fontId="22" fillId="27" borderId="6" applyNumberFormat="0" applyAlignment="0" applyProtection="0"/>
    <xf numFmtId="0" fontId="112" fillId="63" borderId="32" applyNumberFormat="0" applyAlignment="0" applyProtection="0"/>
    <xf numFmtId="0" fontId="112" fillId="63" borderId="32" applyNumberFormat="0" applyAlignment="0" applyProtection="0"/>
    <xf numFmtId="0" fontId="22" fillId="27" borderId="6" applyNumberFormat="0" applyAlignment="0" applyProtection="0"/>
    <xf numFmtId="0" fontId="22" fillId="27" borderId="6" applyNumberFormat="0" applyAlignment="0" applyProtection="0"/>
    <xf numFmtId="0" fontId="85" fillId="27" borderId="6" applyNumberFormat="0" applyAlignment="0" applyProtection="0"/>
    <xf numFmtId="0" fontId="22" fillId="27" borderId="6" applyNumberFormat="0" applyAlignment="0" applyProtection="0"/>
    <xf numFmtId="0" fontId="2" fillId="0" borderId="0"/>
    <xf numFmtId="0" fontId="1" fillId="0" borderId="0"/>
    <xf numFmtId="178" fontId="2" fillId="0" borderId="0" applyFont="0" applyFill="0" applyBorder="0" applyAlignment="0" applyProtection="0">
      <alignment horizontal="right"/>
    </xf>
    <xf numFmtId="0" fontId="2" fillId="0" borderId="0"/>
  </cellStyleXfs>
  <cellXfs count="71">
    <xf numFmtId="0" fontId="0" fillId="0" borderId="0" xfId="0"/>
    <xf numFmtId="1" fontId="113" fillId="0" borderId="0" xfId="0" applyNumberFormat="1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0" fontId="113" fillId="0" borderId="0" xfId="0" quotePrefix="1" applyFont="1" applyAlignment="1">
      <alignment horizontal="left" vertical="center"/>
    </xf>
    <xf numFmtId="1" fontId="118" fillId="0" borderId="0" xfId="0" applyNumberFormat="1" applyFont="1" applyAlignment="1">
      <alignment horizontal="left" vertical="center"/>
    </xf>
    <xf numFmtId="3" fontId="113" fillId="0" borderId="0" xfId="0" applyNumberFormat="1" applyFont="1" applyAlignment="1">
      <alignment horizontal="left" vertical="center"/>
    </xf>
    <xf numFmtId="16" fontId="113" fillId="0" borderId="0" xfId="0" applyNumberFormat="1" applyFont="1" applyAlignment="1">
      <alignment horizontal="left" vertical="center"/>
    </xf>
    <xf numFmtId="189" fontId="114" fillId="0" borderId="0" xfId="0" applyNumberFormat="1" applyFont="1" applyAlignment="1">
      <alignment horizontal="left" vertical="center"/>
    </xf>
    <xf numFmtId="0" fontId="115" fillId="0" borderId="0" xfId="347" applyFont="1" applyAlignment="1" applyProtection="1">
      <alignment horizontal="left" vertical="center"/>
    </xf>
    <xf numFmtId="189" fontId="113" fillId="0" borderId="0" xfId="0" applyNumberFormat="1" applyFont="1" applyAlignment="1">
      <alignment horizontal="left" vertical="center"/>
    </xf>
    <xf numFmtId="178" fontId="113" fillId="0" borderId="0" xfId="479" applyFont="1" applyBorder="1" applyAlignment="1">
      <alignment horizontal="left" vertical="center"/>
    </xf>
    <xf numFmtId="41" fontId="113" fillId="0" borderId="0" xfId="0" applyNumberFormat="1" applyFont="1" applyAlignment="1">
      <alignment horizontal="left" vertical="center"/>
    </xf>
    <xf numFmtId="168" fontId="113" fillId="0" borderId="0" xfId="0" applyNumberFormat="1" applyFont="1" applyAlignment="1">
      <alignment horizontal="left" vertical="center"/>
    </xf>
    <xf numFmtId="178" fontId="113" fillId="0" borderId="0" xfId="0" applyNumberFormat="1" applyFont="1" applyAlignment="1">
      <alignment horizontal="left" vertical="center"/>
    </xf>
    <xf numFmtId="182" fontId="113" fillId="0" borderId="0" xfId="0" applyNumberFormat="1" applyFont="1" applyAlignment="1">
      <alignment horizontal="left" vertical="center"/>
    </xf>
    <xf numFmtId="176" fontId="113" fillId="0" borderId="0" xfId="0" quotePrefix="1" applyNumberFormat="1" applyFont="1" applyAlignment="1">
      <alignment horizontal="left" vertical="center"/>
    </xf>
    <xf numFmtId="177" fontId="113" fillId="0" borderId="0" xfId="0" applyNumberFormat="1" applyFont="1" applyAlignment="1">
      <alignment horizontal="left" vertical="center"/>
    </xf>
    <xf numFmtId="0" fontId="113" fillId="0" borderId="0" xfId="476" applyFont="1" applyAlignment="1">
      <alignment horizontal="left" vertical="center"/>
    </xf>
    <xf numFmtId="175" fontId="113" fillId="0" borderId="0" xfId="0" applyNumberFormat="1" applyFont="1" applyAlignment="1">
      <alignment horizontal="left" vertical="center"/>
    </xf>
    <xf numFmtId="167" fontId="113" fillId="0" borderId="0" xfId="0" applyNumberFormat="1" applyFont="1" applyAlignment="1">
      <alignment horizontal="left" vertical="center"/>
    </xf>
    <xf numFmtId="49" fontId="113" fillId="0" borderId="0" xfId="0" applyNumberFormat="1" applyFont="1" applyAlignment="1">
      <alignment horizontal="left" vertical="center"/>
    </xf>
    <xf numFmtId="0" fontId="116" fillId="0" borderId="0" xfId="0" applyFont="1" applyAlignment="1">
      <alignment horizontal="left" vertical="center"/>
    </xf>
    <xf numFmtId="0" fontId="117" fillId="0" borderId="0" xfId="0" applyFont="1" applyAlignment="1">
      <alignment horizontal="left" vertical="center"/>
    </xf>
    <xf numFmtId="179" fontId="114" fillId="0" borderId="0" xfId="459" applyNumberFormat="1" applyFont="1" applyAlignment="1">
      <alignment horizontal="left" vertical="center"/>
    </xf>
    <xf numFmtId="179" fontId="113" fillId="0" borderId="0" xfId="0" applyNumberFormat="1" applyFont="1" applyAlignment="1">
      <alignment horizontal="left" vertical="center"/>
    </xf>
    <xf numFmtId="174" fontId="113" fillId="0" borderId="0" xfId="0" applyNumberFormat="1" applyFont="1" applyAlignment="1">
      <alignment horizontal="left" vertical="center"/>
    </xf>
    <xf numFmtId="0" fontId="113" fillId="0" borderId="0" xfId="459" applyFont="1" applyAlignment="1">
      <alignment horizontal="left" vertical="center"/>
    </xf>
    <xf numFmtId="0" fontId="113" fillId="0" borderId="0" xfId="0" applyFont="1" applyAlignment="1">
      <alignment horizontal="left" vertical="center" indent="1"/>
    </xf>
    <xf numFmtId="170" fontId="113" fillId="0" borderId="0" xfId="0" applyNumberFormat="1" applyFont="1" applyAlignment="1">
      <alignment horizontal="left" vertical="center" indent="1"/>
    </xf>
    <xf numFmtId="171" fontId="113" fillId="0" borderId="0" xfId="0" applyNumberFormat="1" applyFont="1" applyAlignment="1">
      <alignment horizontal="left" vertical="center" indent="1"/>
    </xf>
    <xf numFmtId="172" fontId="113" fillId="0" borderId="0" xfId="0" applyNumberFormat="1" applyFont="1" applyAlignment="1">
      <alignment horizontal="left" vertical="center" indent="1"/>
    </xf>
    <xf numFmtId="173" fontId="113" fillId="0" borderId="0" xfId="0" applyNumberFormat="1" applyFont="1" applyAlignment="1">
      <alignment horizontal="left" vertical="center"/>
    </xf>
    <xf numFmtId="3" fontId="118" fillId="0" borderId="0" xfId="0" applyNumberFormat="1" applyFont="1" applyAlignment="1">
      <alignment horizontal="left" vertical="center"/>
    </xf>
    <xf numFmtId="0" fontId="116" fillId="0" borderId="0" xfId="460" applyFont="1" applyAlignment="1">
      <alignment horizontal="left" vertical="center"/>
    </xf>
    <xf numFmtId="0" fontId="114" fillId="0" borderId="0" xfId="459" applyFont="1" applyAlignment="1">
      <alignment horizontal="left" vertical="center"/>
    </xf>
    <xf numFmtId="41" fontId="113" fillId="0" borderId="0" xfId="459" applyNumberFormat="1" applyFont="1" applyAlignment="1">
      <alignment horizontal="left" vertical="center"/>
    </xf>
    <xf numFmtId="169" fontId="113" fillId="0" borderId="0" xfId="0" applyNumberFormat="1" applyFont="1" applyAlignment="1">
      <alignment horizontal="left" vertical="center"/>
    </xf>
    <xf numFmtId="166" fontId="113" fillId="0" borderId="0" xfId="0" applyNumberFormat="1" applyFont="1" applyAlignment="1">
      <alignment horizontal="left" vertical="center"/>
    </xf>
    <xf numFmtId="0" fontId="113" fillId="0" borderId="0" xfId="0" applyFont="1" applyAlignment="1">
      <alignment horizontal="left" vertical="center" indent="2"/>
    </xf>
    <xf numFmtId="165" fontId="113" fillId="0" borderId="0" xfId="0" applyNumberFormat="1" applyFont="1" applyAlignment="1">
      <alignment horizontal="left" vertical="center" indent="2"/>
    </xf>
    <xf numFmtId="0" fontId="119" fillId="0" borderId="0" xfId="380" applyNumberFormat="1" applyFont="1" applyFill="1" applyBorder="1" applyAlignment="1">
      <alignment horizontal="left" vertical="center"/>
    </xf>
    <xf numFmtId="0" fontId="114" fillId="0" borderId="0" xfId="0" applyFont="1" applyAlignment="1">
      <alignment horizontal="left" vertical="center"/>
    </xf>
    <xf numFmtId="0" fontId="121" fillId="0" borderId="0" xfId="0" applyFont="1" applyAlignment="1">
      <alignment horizontal="left" vertical="center"/>
    </xf>
    <xf numFmtId="0" fontId="121" fillId="0" borderId="0" xfId="577" applyFont="1" applyAlignment="1">
      <alignment horizontal="left" vertical="center"/>
    </xf>
    <xf numFmtId="0" fontId="2" fillId="0" borderId="0" xfId="577" applyAlignment="1">
      <alignment horizontal="left" vertical="center"/>
    </xf>
    <xf numFmtId="0" fontId="114" fillId="0" borderId="0" xfId="578" applyFont="1" applyAlignment="1">
      <alignment horizontal="left" vertical="center"/>
    </xf>
    <xf numFmtId="0" fontId="113" fillId="0" borderId="0" xfId="577" applyFont="1" applyAlignment="1">
      <alignment horizontal="left" vertical="center"/>
    </xf>
    <xf numFmtId="0" fontId="113" fillId="0" borderId="0" xfId="580" applyFont="1" applyAlignment="1">
      <alignment horizontal="left" vertical="center" indent="1"/>
    </xf>
    <xf numFmtId="0" fontId="113" fillId="0" borderId="0" xfId="577" applyFont="1" applyAlignment="1">
      <alignment horizontal="left" vertical="center" indent="1"/>
    </xf>
    <xf numFmtId="0" fontId="120" fillId="0" borderId="0" xfId="577" applyFont="1" applyAlignment="1">
      <alignment horizontal="left" vertical="center"/>
    </xf>
    <xf numFmtId="49" fontId="115" fillId="0" borderId="0" xfId="347" applyNumberFormat="1" applyFont="1" applyFill="1" applyBorder="1" applyAlignment="1" applyProtection="1">
      <alignment horizontal="left" vertical="center"/>
    </xf>
    <xf numFmtId="0" fontId="122" fillId="0" borderId="0" xfId="578" applyFont="1" applyAlignment="1">
      <alignment horizontal="left" vertical="center"/>
    </xf>
    <xf numFmtId="190" fontId="113" fillId="0" borderId="0" xfId="0" applyNumberFormat="1" applyFont="1" applyAlignment="1">
      <alignment horizontal="right" vertical="center"/>
    </xf>
    <xf numFmtId="0" fontId="114" fillId="0" borderId="0" xfId="577" applyFont="1" applyAlignment="1">
      <alignment horizontal="left" vertical="center"/>
    </xf>
    <xf numFmtId="0" fontId="123" fillId="0" borderId="0" xfId="347" applyFont="1" applyFill="1" applyBorder="1" applyAlignment="1" applyProtection="1">
      <alignment horizontal="left" vertical="center"/>
    </xf>
    <xf numFmtId="191" fontId="113" fillId="0" borderId="0" xfId="0" applyNumberFormat="1" applyFont="1" applyAlignment="1">
      <alignment horizontal="left" vertical="center"/>
    </xf>
    <xf numFmtId="9" fontId="113" fillId="0" borderId="0" xfId="0" applyNumberFormat="1" applyFont="1" applyAlignment="1">
      <alignment horizontal="right" vertical="center"/>
    </xf>
    <xf numFmtId="9" fontId="113" fillId="0" borderId="0" xfId="0" applyNumberFormat="1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49" fontId="114" fillId="0" borderId="0" xfId="0" applyNumberFormat="1" applyFont="1" applyAlignment="1">
      <alignment horizontal="left" vertical="center"/>
    </xf>
    <xf numFmtId="192" fontId="113" fillId="0" borderId="0" xfId="0" applyNumberFormat="1" applyFont="1" applyAlignment="1">
      <alignment horizontal="right" vertical="center"/>
    </xf>
    <xf numFmtId="182" fontId="114" fillId="0" borderId="0" xfId="0" applyNumberFormat="1" applyFont="1" applyAlignment="1">
      <alignment horizontal="right" vertical="center"/>
    </xf>
    <xf numFmtId="182" fontId="113" fillId="0" borderId="0" xfId="459" applyNumberFormat="1" applyFont="1" applyAlignment="1">
      <alignment horizontal="right" vertical="center"/>
    </xf>
    <xf numFmtId="182" fontId="113" fillId="0" borderId="0" xfId="0" applyNumberFormat="1" applyFont="1" applyAlignment="1">
      <alignment horizontal="right" vertical="center"/>
    </xf>
    <xf numFmtId="49" fontId="113" fillId="0" borderId="0" xfId="0" applyNumberFormat="1" applyFont="1" applyAlignment="1">
      <alignment horizontal="left" vertical="center" wrapText="1"/>
    </xf>
    <xf numFmtId="190" fontId="113" fillId="0" borderId="0" xfId="577" applyNumberFormat="1" applyFont="1" applyAlignment="1">
      <alignment horizontal="left" vertical="center"/>
    </xf>
    <xf numFmtId="190" fontId="113" fillId="0" borderId="0" xfId="0" applyNumberFormat="1" applyFont="1" applyAlignment="1">
      <alignment horizontal="left" vertical="center"/>
    </xf>
    <xf numFmtId="190" fontId="113" fillId="0" borderId="0" xfId="354" applyNumberFormat="1" applyFont="1" applyFill="1" applyBorder="1" applyAlignment="1">
      <alignment horizontal="right"/>
    </xf>
    <xf numFmtId="0" fontId="124" fillId="0" borderId="0" xfId="0" applyFont="1" applyAlignment="1">
      <alignment horizontal="left" vertical="center"/>
    </xf>
    <xf numFmtId="14" fontId="113" fillId="0" borderId="0" xfId="0" applyNumberFormat="1" applyFont="1" applyAlignment="1">
      <alignment horizontal="left" vertical="center"/>
    </xf>
    <xf numFmtId="189" fontId="114" fillId="0" borderId="0" xfId="0" quotePrefix="1" applyNumberFormat="1" applyFont="1" applyAlignment="1">
      <alignment horizontal="left" vertical="center"/>
    </xf>
  </cellXfs>
  <cellStyles count="581">
    <cellStyle name="20 % - Akzent1" xfId="1" builtinId="30" customBuiltin="1"/>
    <cellStyle name="20 % - Akzent1 2" xfId="2" xr:uid="{00000000-0005-0000-0000-000001000000}"/>
    <cellStyle name="20 % - Akzent1 2 2" xfId="3" xr:uid="{00000000-0005-0000-0000-000002000000}"/>
    <cellStyle name="20 % - Akzent1 3" xfId="4" xr:uid="{00000000-0005-0000-0000-000003000000}"/>
    <cellStyle name="20 % - Akzent1 3 2" xfId="5" xr:uid="{00000000-0005-0000-0000-000004000000}"/>
    <cellStyle name="20 % - Akzent1 4" xfId="6" xr:uid="{00000000-0005-0000-0000-000005000000}"/>
    <cellStyle name="20 % - Akzent1 5" xfId="7" xr:uid="{00000000-0005-0000-0000-000006000000}"/>
    <cellStyle name="20 % - Akzent2" xfId="8" builtinId="34" customBuiltin="1"/>
    <cellStyle name="20 % - Akzent2 2" xfId="9" xr:uid="{00000000-0005-0000-0000-000008000000}"/>
    <cellStyle name="20 % - Akzent2 2 2" xfId="10" xr:uid="{00000000-0005-0000-0000-000009000000}"/>
    <cellStyle name="20 % - Akzent2 3" xfId="11" xr:uid="{00000000-0005-0000-0000-00000A000000}"/>
    <cellStyle name="20 % - Akzent2 3 2" xfId="12" xr:uid="{00000000-0005-0000-0000-00000B000000}"/>
    <cellStyle name="20 % - Akzent2 4" xfId="13" xr:uid="{00000000-0005-0000-0000-00000C000000}"/>
    <cellStyle name="20 % - Akzent2 5" xfId="14" xr:uid="{00000000-0005-0000-0000-00000D000000}"/>
    <cellStyle name="20 % - Akzent3" xfId="15" builtinId="38" customBuiltin="1"/>
    <cellStyle name="20 % - Akzent3 2" xfId="16" xr:uid="{00000000-0005-0000-0000-00000F000000}"/>
    <cellStyle name="20 % - Akzent3 2 2" xfId="17" xr:uid="{00000000-0005-0000-0000-000010000000}"/>
    <cellStyle name="20 % - Akzent3 3" xfId="18" xr:uid="{00000000-0005-0000-0000-000011000000}"/>
    <cellStyle name="20 % - Akzent3 3 2" xfId="19" xr:uid="{00000000-0005-0000-0000-000012000000}"/>
    <cellStyle name="20 % - Akzent3 4" xfId="20" xr:uid="{00000000-0005-0000-0000-000013000000}"/>
    <cellStyle name="20 % - Akzent3 5" xfId="21" xr:uid="{00000000-0005-0000-0000-000014000000}"/>
    <cellStyle name="20 % - Akzent4" xfId="22" builtinId="42" customBuiltin="1"/>
    <cellStyle name="20 % - Akzent4 2" xfId="23" xr:uid="{00000000-0005-0000-0000-000016000000}"/>
    <cellStyle name="20 % - Akzent4 2 2" xfId="24" xr:uid="{00000000-0005-0000-0000-000017000000}"/>
    <cellStyle name="20 % - Akzent4 3" xfId="25" xr:uid="{00000000-0005-0000-0000-000018000000}"/>
    <cellStyle name="20 % - Akzent4 3 2" xfId="26" xr:uid="{00000000-0005-0000-0000-000019000000}"/>
    <cellStyle name="20 % - Akzent4 4" xfId="27" xr:uid="{00000000-0005-0000-0000-00001A000000}"/>
    <cellStyle name="20 % - Akzent4 5" xfId="28" xr:uid="{00000000-0005-0000-0000-00001B000000}"/>
    <cellStyle name="20 % - Akzent5" xfId="29" builtinId="46" customBuiltin="1"/>
    <cellStyle name="20 % - Akzent5 2" xfId="30" xr:uid="{00000000-0005-0000-0000-00001D000000}"/>
    <cellStyle name="20 % - Akzent5 3" xfId="31" xr:uid="{00000000-0005-0000-0000-00001E000000}"/>
    <cellStyle name="20 % - Akzent5 3 2" xfId="32" xr:uid="{00000000-0005-0000-0000-00001F000000}"/>
    <cellStyle name="20 % - Akzent5 4" xfId="33" xr:uid="{00000000-0005-0000-0000-000020000000}"/>
    <cellStyle name="20 % - Akzent6" xfId="34" builtinId="50" customBuiltin="1"/>
    <cellStyle name="20 % - Akzent6 2" xfId="35" xr:uid="{00000000-0005-0000-0000-000022000000}"/>
    <cellStyle name="20 % - Akzent6 2 2" xfId="36" xr:uid="{00000000-0005-0000-0000-000023000000}"/>
    <cellStyle name="20 % - Akzent6 3" xfId="37" xr:uid="{00000000-0005-0000-0000-000024000000}"/>
    <cellStyle name="20 % - Akzent6 3 2" xfId="38" xr:uid="{00000000-0005-0000-0000-000025000000}"/>
    <cellStyle name="20 % - Akzent6 4" xfId="39" xr:uid="{00000000-0005-0000-0000-000026000000}"/>
    <cellStyle name="20 % - Akzent6 5" xfId="40" xr:uid="{00000000-0005-0000-0000-000027000000}"/>
    <cellStyle name="20% - Accent1" xfId="41" xr:uid="{00000000-0005-0000-0000-000028000000}"/>
    <cellStyle name="20% - Accent2" xfId="42" xr:uid="{00000000-0005-0000-0000-000029000000}"/>
    <cellStyle name="20% - Accent3" xfId="43" xr:uid="{00000000-0005-0000-0000-00002A000000}"/>
    <cellStyle name="20% - Accent4" xfId="44" xr:uid="{00000000-0005-0000-0000-00002B000000}"/>
    <cellStyle name="20% - Accent5" xfId="45" xr:uid="{00000000-0005-0000-0000-00002C000000}"/>
    <cellStyle name="20% - Accent6" xfId="46" xr:uid="{00000000-0005-0000-0000-00002D000000}"/>
    <cellStyle name="20% - Akzent1" xfId="47" xr:uid="{00000000-0005-0000-0000-00002E000000}"/>
    <cellStyle name="20% - Akzent1 2" xfId="48" xr:uid="{00000000-0005-0000-0000-00002F000000}"/>
    <cellStyle name="20% - Akzent1 3" xfId="49" xr:uid="{00000000-0005-0000-0000-000030000000}"/>
    <cellStyle name="20% - Akzent2" xfId="50" xr:uid="{00000000-0005-0000-0000-000031000000}"/>
    <cellStyle name="20% - Akzent2 2" xfId="51" xr:uid="{00000000-0005-0000-0000-000032000000}"/>
    <cellStyle name="20% - Akzent2 3" xfId="52" xr:uid="{00000000-0005-0000-0000-000033000000}"/>
    <cellStyle name="20% - Akzent3" xfId="53" xr:uid="{00000000-0005-0000-0000-000034000000}"/>
    <cellStyle name="20% - Akzent3 2" xfId="54" xr:uid="{00000000-0005-0000-0000-000035000000}"/>
    <cellStyle name="20% - Akzent3 3" xfId="55" xr:uid="{00000000-0005-0000-0000-000036000000}"/>
    <cellStyle name="20% - Akzent4" xfId="56" xr:uid="{00000000-0005-0000-0000-000037000000}"/>
    <cellStyle name="20% - Akzent4 2" xfId="57" xr:uid="{00000000-0005-0000-0000-000038000000}"/>
    <cellStyle name="20% - Akzent4 3" xfId="58" xr:uid="{00000000-0005-0000-0000-000039000000}"/>
    <cellStyle name="20% - Akzent5" xfId="59" xr:uid="{00000000-0005-0000-0000-00003A000000}"/>
    <cellStyle name="20% - Akzent5 2" xfId="60" xr:uid="{00000000-0005-0000-0000-00003B000000}"/>
    <cellStyle name="20% - Akzent6" xfId="61" xr:uid="{00000000-0005-0000-0000-00003C000000}"/>
    <cellStyle name="20% - Akzent6 2" xfId="62" xr:uid="{00000000-0005-0000-0000-00003D000000}"/>
    <cellStyle name="20% - Akzent6 3" xfId="63" xr:uid="{00000000-0005-0000-0000-00003E000000}"/>
    <cellStyle name="222" xfId="64" xr:uid="{00000000-0005-0000-0000-00003F000000}"/>
    <cellStyle name="40 % - Akzent1" xfId="65" builtinId="31" customBuiltin="1"/>
    <cellStyle name="40 % - Akzent1 2" xfId="66" xr:uid="{00000000-0005-0000-0000-000041000000}"/>
    <cellStyle name="40 % - Akzent1 2 2" xfId="67" xr:uid="{00000000-0005-0000-0000-000042000000}"/>
    <cellStyle name="40 % - Akzent1 3" xfId="68" xr:uid="{00000000-0005-0000-0000-000043000000}"/>
    <cellStyle name="40 % - Akzent1 3 2" xfId="69" xr:uid="{00000000-0005-0000-0000-000044000000}"/>
    <cellStyle name="40 % - Akzent1 4" xfId="70" xr:uid="{00000000-0005-0000-0000-000045000000}"/>
    <cellStyle name="40 % - Akzent1 5" xfId="71" xr:uid="{00000000-0005-0000-0000-000046000000}"/>
    <cellStyle name="40 % - Akzent2" xfId="72" builtinId="35" customBuiltin="1"/>
    <cellStyle name="40 % - Akzent2 2" xfId="73" xr:uid="{00000000-0005-0000-0000-000048000000}"/>
    <cellStyle name="40 % - Akzent2 3" xfId="74" xr:uid="{00000000-0005-0000-0000-000049000000}"/>
    <cellStyle name="40 % - Akzent2 3 2" xfId="75" xr:uid="{00000000-0005-0000-0000-00004A000000}"/>
    <cellStyle name="40 % - Akzent2 4" xfId="76" xr:uid="{00000000-0005-0000-0000-00004B000000}"/>
    <cellStyle name="40 % - Akzent3" xfId="77" builtinId="39" customBuiltin="1"/>
    <cellStyle name="40 % - Akzent3 2" xfId="78" xr:uid="{00000000-0005-0000-0000-00004D000000}"/>
    <cellStyle name="40 % - Akzent3 2 2" xfId="79" xr:uid="{00000000-0005-0000-0000-00004E000000}"/>
    <cellStyle name="40 % - Akzent3 3" xfId="80" xr:uid="{00000000-0005-0000-0000-00004F000000}"/>
    <cellStyle name="40 % - Akzent3 3 2" xfId="81" xr:uid="{00000000-0005-0000-0000-000050000000}"/>
    <cellStyle name="40 % - Akzent3 4" xfId="82" xr:uid="{00000000-0005-0000-0000-000051000000}"/>
    <cellStyle name="40 % - Akzent3 5" xfId="83" xr:uid="{00000000-0005-0000-0000-000052000000}"/>
    <cellStyle name="40 % - Akzent4" xfId="84" builtinId="43" customBuiltin="1"/>
    <cellStyle name="40 % - Akzent4 2" xfId="85" xr:uid="{00000000-0005-0000-0000-000054000000}"/>
    <cellStyle name="40 % - Akzent4 2 2" xfId="86" xr:uid="{00000000-0005-0000-0000-000055000000}"/>
    <cellStyle name="40 % - Akzent4 3" xfId="87" xr:uid="{00000000-0005-0000-0000-000056000000}"/>
    <cellStyle name="40 % - Akzent4 3 2" xfId="88" xr:uid="{00000000-0005-0000-0000-000057000000}"/>
    <cellStyle name="40 % - Akzent4 4" xfId="89" xr:uid="{00000000-0005-0000-0000-000058000000}"/>
    <cellStyle name="40 % - Akzent4 5" xfId="90" xr:uid="{00000000-0005-0000-0000-000059000000}"/>
    <cellStyle name="40 % - Akzent5" xfId="91" builtinId="47" customBuiltin="1"/>
    <cellStyle name="40 % - Akzent5 2" xfId="92" xr:uid="{00000000-0005-0000-0000-00005B000000}"/>
    <cellStyle name="40 % - Akzent5 2 2" xfId="93" xr:uid="{00000000-0005-0000-0000-00005C000000}"/>
    <cellStyle name="40 % - Akzent5 3" xfId="94" xr:uid="{00000000-0005-0000-0000-00005D000000}"/>
    <cellStyle name="40 % - Akzent5 3 2" xfId="95" xr:uid="{00000000-0005-0000-0000-00005E000000}"/>
    <cellStyle name="40 % - Akzent5 4" xfId="96" xr:uid="{00000000-0005-0000-0000-00005F000000}"/>
    <cellStyle name="40 % - Akzent5 5" xfId="97" xr:uid="{00000000-0005-0000-0000-000060000000}"/>
    <cellStyle name="40 % - Akzent6" xfId="98" builtinId="51" customBuiltin="1"/>
    <cellStyle name="40 % - Akzent6 2" xfId="99" xr:uid="{00000000-0005-0000-0000-000062000000}"/>
    <cellStyle name="40 % - Akzent6 2 2" xfId="100" xr:uid="{00000000-0005-0000-0000-000063000000}"/>
    <cellStyle name="40 % - Akzent6 3" xfId="101" xr:uid="{00000000-0005-0000-0000-000064000000}"/>
    <cellStyle name="40 % - Akzent6 3 2" xfId="102" xr:uid="{00000000-0005-0000-0000-000065000000}"/>
    <cellStyle name="40 % - Akzent6 4" xfId="103" xr:uid="{00000000-0005-0000-0000-000066000000}"/>
    <cellStyle name="40 % - Akzent6 5" xfId="104" xr:uid="{00000000-0005-0000-0000-000067000000}"/>
    <cellStyle name="40% - Accent1" xfId="105" xr:uid="{00000000-0005-0000-0000-000068000000}"/>
    <cellStyle name="40% - Accent2" xfId="106" xr:uid="{00000000-0005-0000-0000-000069000000}"/>
    <cellStyle name="40% - Accent3" xfId="107" xr:uid="{00000000-0005-0000-0000-00006A000000}"/>
    <cellStyle name="40% - Accent4" xfId="108" xr:uid="{00000000-0005-0000-0000-00006B000000}"/>
    <cellStyle name="40% - Accent5" xfId="109" xr:uid="{00000000-0005-0000-0000-00006C000000}"/>
    <cellStyle name="40% - Accent6" xfId="110" xr:uid="{00000000-0005-0000-0000-00006D000000}"/>
    <cellStyle name="40% - Akzent1" xfId="111" xr:uid="{00000000-0005-0000-0000-00006E000000}"/>
    <cellStyle name="40% - Akzent1 2" xfId="112" xr:uid="{00000000-0005-0000-0000-00006F000000}"/>
    <cellStyle name="40% - Akzent1 3" xfId="113" xr:uid="{00000000-0005-0000-0000-000070000000}"/>
    <cellStyle name="40% - Akzent2" xfId="114" xr:uid="{00000000-0005-0000-0000-000071000000}"/>
    <cellStyle name="40% - Akzent2 2" xfId="115" xr:uid="{00000000-0005-0000-0000-000072000000}"/>
    <cellStyle name="40% - Akzent3" xfId="116" xr:uid="{00000000-0005-0000-0000-000073000000}"/>
    <cellStyle name="40% - Akzent3 2" xfId="117" xr:uid="{00000000-0005-0000-0000-000074000000}"/>
    <cellStyle name="40% - Akzent3 3" xfId="118" xr:uid="{00000000-0005-0000-0000-000075000000}"/>
    <cellStyle name="40% - Akzent4" xfId="119" xr:uid="{00000000-0005-0000-0000-000076000000}"/>
    <cellStyle name="40% - Akzent4 2" xfId="120" xr:uid="{00000000-0005-0000-0000-000077000000}"/>
    <cellStyle name="40% - Akzent4 3" xfId="121" xr:uid="{00000000-0005-0000-0000-000078000000}"/>
    <cellStyle name="40% - Akzent5" xfId="122" xr:uid="{00000000-0005-0000-0000-000079000000}"/>
    <cellStyle name="40% - Akzent5 2" xfId="123" xr:uid="{00000000-0005-0000-0000-00007A000000}"/>
    <cellStyle name="40% - Akzent5 3" xfId="124" xr:uid="{00000000-0005-0000-0000-00007B000000}"/>
    <cellStyle name="40% - Akzent6" xfId="125" xr:uid="{00000000-0005-0000-0000-00007C000000}"/>
    <cellStyle name="40% - Akzent6 2" xfId="126" xr:uid="{00000000-0005-0000-0000-00007D000000}"/>
    <cellStyle name="40% - Akzent6 3" xfId="127" xr:uid="{00000000-0005-0000-0000-00007E000000}"/>
    <cellStyle name="60 % - Akzent1" xfId="128" builtinId="32" customBuiltin="1"/>
    <cellStyle name="60 % - Akzent1 2" xfId="129" xr:uid="{00000000-0005-0000-0000-000080000000}"/>
    <cellStyle name="60 % - Akzent1 2 2" xfId="130" xr:uid="{00000000-0005-0000-0000-000081000000}"/>
    <cellStyle name="60 % - Akzent1 3" xfId="131" xr:uid="{00000000-0005-0000-0000-000082000000}"/>
    <cellStyle name="60 % - Akzent1 3 2" xfId="132" xr:uid="{00000000-0005-0000-0000-000083000000}"/>
    <cellStyle name="60 % - Akzent1 4" xfId="133" xr:uid="{00000000-0005-0000-0000-000084000000}"/>
    <cellStyle name="60 % - Akzent1 5" xfId="134" xr:uid="{00000000-0005-0000-0000-000085000000}"/>
    <cellStyle name="60 % - Akzent2" xfId="135" builtinId="36" customBuiltin="1"/>
    <cellStyle name="60 % - Akzent2 2" xfId="136" xr:uid="{00000000-0005-0000-0000-000087000000}"/>
    <cellStyle name="60 % - Akzent2 2 2" xfId="137" xr:uid="{00000000-0005-0000-0000-000088000000}"/>
    <cellStyle name="60 % - Akzent2 3" xfId="138" xr:uid="{00000000-0005-0000-0000-000089000000}"/>
    <cellStyle name="60 % - Akzent2 3 2" xfId="139" xr:uid="{00000000-0005-0000-0000-00008A000000}"/>
    <cellStyle name="60 % - Akzent2 4" xfId="140" xr:uid="{00000000-0005-0000-0000-00008B000000}"/>
    <cellStyle name="60 % - Akzent2 5" xfId="141" xr:uid="{00000000-0005-0000-0000-00008C000000}"/>
    <cellStyle name="60 % - Akzent3" xfId="142" builtinId="40" customBuiltin="1"/>
    <cellStyle name="60 % - Akzent3 2" xfId="143" xr:uid="{00000000-0005-0000-0000-00008E000000}"/>
    <cellStyle name="60 % - Akzent3 2 2" xfId="144" xr:uid="{00000000-0005-0000-0000-00008F000000}"/>
    <cellStyle name="60 % - Akzent3 3" xfId="145" xr:uid="{00000000-0005-0000-0000-000090000000}"/>
    <cellStyle name="60 % - Akzent3 3 2" xfId="146" xr:uid="{00000000-0005-0000-0000-000091000000}"/>
    <cellStyle name="60 % - Akzent3 4" xfId="147" xr:uid="{00000000-0005-0000-0000-000092000000}"/>
    <cellStyle name="60 % - Akzent3 5" xfId="148" xr:uid="{00000000-0005-0000-0000-000093000000}"/>
    <cellStyle name="60 % - Akzent4" xfId="149" builtinId="44" customBuiltin="1"/>
    <cellStyle name="60 % - Akzent4 2" xfId="150" xr:uid="{00000000-0005-0000-0000-000095000000}"/>
    <cellStyle name="60 % - Akzent4 2 2" xfId="151" xr:uid="{00000000-0005-0000-0000-000096000000}"/>
    <cellStyle name="60 % - Akzent4 3" xfId="152" xr:uid="{00000000-0005-0000-0000-000097000000}"/>
    <cellStyle name="60 % - Akzent4 3 2" xfId="153" xr:uid="{00000000-0005-0000-0000-000098000000}"/>
    <cellStyle name="60 % - Akzent4 4" xfId="154" xr:uid="{00000000-0005-0000-0000-000099000000}"/>
    <cellStyle name="60 % - Akzent4 5" xfId="155" xr:uid="{00000000-0005-0000-0000-00009A000000}"/>
    <cellStyle name="60 % - Akzent5" xfId="156" builtinId="48" customBuiltin="1"/>
    <cellStyle name="60 % - Akzent5 2" xfId="157" xr:uid="{00000000-0005-0000-0000-00009C000000}"/>
    <cellStyle name="60 % - Akzent5 2 2" xfId="158" xr:uid="{00000000-0005-0000-0000-00009D000000}"/>
    <cellStyle name="60 % - Akzent5 3" xfId="159" xr:uid="{00000000-0005-0000-0000-00009E000000}"/>
    <cellStyle name="60 % - Akzent5 3 2" xfId="160" xr:uid="{00000000-0005-0000-0000-00009F000000}"/>
    <cellStyle name="60 % - Akzent5 4" xfId="161" xr:uid="{00000000-0005-0000-0000-0000A0000000}"/>
    <cellStyle name="60 % - Akzent5 5" xfId="162" xr:uid="{00000000-0005-0000-0000-0000A1000000}"/>
    <cellStyle name="60 % - Akzent6" xfId="163" builtinId="52" customBuiltin="1"/>
    <cellStyle name="60 % - Akzent6 2" xfId="164" xr:uid="{00000000-0005-0000-0000-0000A3000000}"/>
    <cellStyle name="60 % - Akzent6 2 2" xfId="165" xr:uid="{00000000-0005-0000-0000-0000A4000000}"/>
    <cellStyle name="60 % - Akzent6 3" xfId="166" xr:uid="{00000000-0005-0000-0000-0000A5000000}"/>
    <cellStyle name="60 % - Akzent6 3 2" xfId="167" xr:uid="{00000000-0005-0000-0000-0000A6000000}"/>
    <cellStyle name="60 % - Akzent6 4" xfId="168" xr:uid="{00000000-0005-0000-0000-0000A7000000}"/>
    <cellStyle name="60 % - Akzent6 5" xfId="169" xr:uid="{00000000-0005-0000-0000-0000A8000000}"/>
    <cellStyle name="60% - Accent1" xfId="170" xr:uid="{00000000-0005-0000-0000-0000A9000000}"/>
    <cellStyle name="60% - Accent2" xfId="171" xr:uid="{00000000-0005-0000-0000-0000AA000000}"/>
    <cellStyle name="60% - Accent3" xfId="172" xr:uid="{00000000-0005-0000-0000-0000AB000000}"/>
    <cellStyle name="60% - Accent4" xfId="173" xr:uid="{00000000-0005-0000-0000-0000AC000000}"/>
    <cellStyle name="60% - Accent5" xfId="174" xr:uid="{00000000-0005-0000-0000-0000AD000000}"/>
    <cellStyle name="60% - Accent6" xfId="175" xr:uid="{00000000-0005-0000-0000-0000AE000000}"/>
    <cellStyle name="60% - Akzent1" xfId="176" xr:uid="{00000000-0005-0000-0000-0000AF000000}"/>
    <cellStyle name="60% - Akzent1 2" xfId="177" xr:uid="{00000000-0005-0000-0000-0000B0000000}"/>
    <cellStyle name="60% - Akzent1 3" xfId="178" xr:uid="{00000000-0005-0000-0000-0000B1000000}"/>
    <cellStyle name="60% - Akzent2" xfId="179" xr:uid="{00000000-0005-0000-0000-0000B2000000}"/>
    <cellStyle name="60% - Akzent2 2" xfId="180" xr:uid="{00000000-0005-0000-0000-0000B3000000}"/>
    <cellStyle name="60% - Akzent2 3" xfId="181" xr:uid="{00000000-0005-0000-0000-0000B4000000}"/>
    <cellStyle name="60% - Akzent3" xfId="182" xr:uid="{00000000-0005-0000-0000-0000B5000000}"/>
    <cellStyle name="60% - Akzent3 2" xfId="183" xr:uid="{00000000-0005-0000-0000-0000B6000000}"/>
    <cellStyle name="60% - Akzent3 3" xfId="184" xr:uid="{00000000-0005-0000-0000-0000B7000000}"/>
    <cellStyle name="60% - Akzent4" xfId="185" xr:uid="{00000000-0005-0000-0000-0000B8000000}"/>
    <cellStyle name="60% - Akzent4 2" xfId="186" xr:uid="{00000000-0005-0000-0000-0000B9000000}"/>
    <cellStyle name="60% - Akzent4 3" xfId="187" xr:uid="{00000000-0005-0000-0000-0000BA000000}"/>
    <cellStyle name="60% - Akzent5" xfId="188" xr:uid="{00000000-0005-0000-0000-0000BB000000}"/>
    <cellStyle name="60% - Akzent5 2" xfId="189" xr:uid="{00000000-0005-0000-0000-0000BC000000}"/>
    <cellStyle name="60% - Akzent5 3" xfId="190" xr:uid="{00000000-0005-0000-0000-0000BD000000}"/>
    <cellStyle name="60% - Akzent6" xfId="191" xr:uid="{00000000-0005-0000-0000-0000BE000000}"/>
    <cellStyle name="60% - Akzent6 2" xfId="192" xr:uid="{00000000-0005-0000-0000-0000BF000000}"/>
    <cellStyle name="60% - Akzent6 3" xfId="193" xr:uid="{00000000-0005-0000-0000-0000C0000000}"/>
    <cellStyle name="AAA" xfId="194" xr:uid="{00000000-0005-0000-0000-0000C1000000}"/>
    <cellStyle name="Accent1" xfId="195" xr:uid="{00000000-0005-0000-0000-0000C2000000}"/>
    <cellStyle name="Accent2" xfId="196" xr:uid="{00000000-0005-0000-0000-0000C3000000}"/>
    <cellStyle name="Accent3" xfId="197" xr:uid="{00000000-0005-0000-0000-0000C4000000}"/>
    <cellStyle name="Accent4" xfId="198" xr:uid="{00000000-0005-0000-0000-0000C5000000}"/>
    <cellStyle name="Accent5" xfId="199" xr:uid="{00000000-0005-0000-0000-0000C6000000}"/>
    <cellStyle name="Accent6" xfId="200" xr:uid="{00000000-0005-0000-0000-0000C7000000}"/>
    <cellStyle name="Akzent1" xfId="201" builtinId="29" customBuiltin="1"/>
    <cellStyle name="Akzent1 2" xfId="202" xr:uid="{00000000-0005-0000-0000-0000C9000000}"/>
    <cellStyle name="Akzent1 2 2" xfId="203" xr:uid="{00000000-0005-0000-0000-0000CA000000}"/>
    <cellStyle name="Akzent1 2 3" xfId="204" xr:uid="{00000000-0005-0000-0000-0000CB000000}"/>
    <cellStyle name="Akzent1 3" xfId="205" xr:uid="{00000000-0005-0000-0000-0000CC000000}"/>
    <cellStyle name="Akzent1 3 2" xfId="206" xr:uid="{00000000-0005-0000-0000-0000CD000000}"/>
    <cellStyle name="Akzent1 4" xfId="207" xr:uid="{00000000-0005-0000-0000-0000CE000000}"/>
    <cellStyle name="Akzent1 5" xfId="208" xr:uid="{00000000-0005-0000-0000-0000CF000000}"/>
    <cellStyle name="Akzent2" xfId="209" builtinId="33" customBuiltin="1"/>
    <cellStyle name="Akzent2 2" xfId="210" xr:uid="{00000000-0005-0000-0000-0000D1000000}"/>
    <cellStyle name="Akzent2 2 2" xfId="211" xr:uid="{00000000-0005-0000-0000-0000D2000000}"/>
    <cellStyle name="Akzent2 2 3" xfId="212" xr:uid="{00000000-0005-0000-0000-0000D3000000}"/>
    <cellStyle name="Akzent2 3" xfId="213" xr:uid="{00000000-0005-0000-0000-0000D4000000}"/>
    <cellStyle name="Akzent2 3 2" xfId="214" xr:uid="{00000000-0005-0000-0000-0000D5000000}"/>
    <cellStyle name="Akzent2 4" xfId="215" xr:uid="{00000000-0005-0000-0000-0000D6000000}"/>
    <cellStyle name="Akzent2 5" xfId="216" xr:uid="{00000000-0005-0000-0000-0000D7000000}"/>
    <cellStyle name="Akzent3" xfId="217" builtinId="37" customBuiltin="1"/>
    <cellStyle name="Akzent3 2" xfId="218" xr:uid="{00000000-0005-0000-0000-0000D9000000}"/>
    <cellStyle name="Akzent3 2 2" xfId="219" xr:uid="{00000000-0005-0000-0000-0000DA000000}"/>
    <cellStyle name="Akzent3 2 3" xfId="220" xr:uid="{00000000-0005-0000-0000-0000DB000000}"/>
    <cellStyle name="Akzent3 3" xfId="221" xr:uid="{00000000-0005-0000-0000-0000DC000000}"/>
    <cellStyle name="Akzent3 3 2" xfId="222" xr:uid="{00000000-0005-0000-0000-0000DD000000}"/>
    <cellStyle name="Akzent3 4" xfId="223" xr:uid="{00000000-0005-0000-0000-0000DE000000}"/>
    <cellStyle name="Akzent3 5" xfId="224" xr:uid="{00000000-0005-0000-0000-0000DF000000}"/>
    <cellStyle name="Akzent4" xfId="225" builtinId="41" customBuiltin="1"/>
    <cellStyle name="Akzent4 2" xfId="226" xr:uid="{00000000-0005-0000-0000-0000E1000000}"/>
    <cellStyle name="Akzent4 2 2" xfId="227" xr:uid="{00000000-0005-0000-0000-0000E2000000}"/>
    <cellStyle name="Akzent4 2 3" xfId="228" xr:uid="{00000000-0005-0000-0000-0000E3000000}"/>
    <cellStyle name="Akzent4 3" xfId="229" xr:uid="{00000000-0005-0000-0000-0000E4000000}"/>
    <cellStyle name="Akzent4 4" xfId="230" xr:uid="{00000000-0005-0000-0000-0000E5000000}"/>
    <cellStyle name="Akzent4 4 2" xfId="231" xr:uid="{00000000-0005-0000-0000-0000E6000000}"/>
    <cellStyle name="Akzent4 5" xfId="232" xr:uid="{00000000-0005-0000-0000-0000E7000000}"/>
    <cellStyle name="Akzent5" xfId="233" builtinId="45" customBuiltin="1"/>
    <cellStyle name="Akzent5 2" xfId="234" xr:uid="{00000000-0005-0000-0000-0000E9000000}"/>
    <cellStyle name="Akzent5 2 2" xfId="235" xr:uid="{00000000-0005-0000-0000-0000EA000000}"/>
    <cellStyle name="Akzent5 2 3" xfId="236" xr:uid="{00000000-0005-0000-0000-0000EB000000}"/>
    <cellStyle name="Akzent5 3" xfId="237" xr:uid="{00000000-0005-0000-0000-0000EC000000}"/>
    <cellStyle name="Akzent5 3 2" xfId="238" xr:uid="{00000000-0005-0000-0000-0000ED000000}"/>
    <cellStyle name="Akzent5 4" xfId="239" xr:uid="{00000000-0005-0000-0000-0000EE000000}"/>
    <cellStyle name="Akzent6" xfId="240" builtinId="49" customBuiltin="1"/>
    <cellStyle name="Akzent6 2" xfId="241" xr:uid="{00000000-0005-0000-0000-0000F0000000}"/>
    <cellStyle name="Akzent6 2 2" xfId="242" xr:uid="{00000000-0005-0000-0000-0000F1000000}"/>
    <cellStyle name="Akzent6 2 3" xfId="243" xr:uid="{00000000-0005-0000-0000-0000F2000000}"/>
    <cellStyle name="Akzent6 3" xfId="244" xr:uid="{00000000-0005-0000-0000-0000F3000000}"/>
    <cellStyle name="Akzent6 3 2" xfId="245" xr:uid="{00000000-0005-0000-0000-0000F4000000}"/>
    <cellStyle name="Akzent6 4" xfId="246" xr:uid="{00000000-0005-0000-0000-0000F5000000}"/>
    <cellStyle name="Akzent6 5" xfId="247" xr:uid="{00000000-0005-0000-0000-0000F6000000}"/>
    <cellStyle name="Ausgabe" xfId="248" builtinId="21" customBuiltin="1"/>
    <cellStyle name="Ausgabe 2" xfId="249" xr:uid="{00000000-0005-0000-0000-0000F8000000}"/>
    <cellStyle name="Ausgabe 2 2" xfId="250" xr:uid="{00000000-0005-0000-0000-0000F9000000}"/>
    <cellStyle name="Ausgabe 2 3" xfId="251" xr:uid="{00000000-0005-0000-0000-0000FA000000}"/>
    <cellStyle name="Ausgabe 3" xfId="252" xr:uid="{00000000-0005-0000-0000-0000FB000000}"/>
    <cellStyle name="Ausgabe 4" xfId="253" xr:uid="{00000000-0005-0000-0000-0000FC000000}"/>
    <cellStyle name="Ausgabe 4 2" xfId="254" xr:uid="{00000000-0005-0000-0000-0000FD000000}"/>
    <cellStyle name="Ausgabe 5" xfId="255" xr:uid="{00000000-0005-0000-0000-0000FE000000}"/>
    <cellStyle name="Bad" xfId="256" xr:uid="{00000000-0005-0000-0000-0000FF000000}"/>
    <cellStyle name="Berechnung" xfId="257" builtinId="22" customBuiltin="1"/>
    <cellStyle name="Berechnung 2" xfId="258" xr:uid="{00000000-0005-0000-0000-000001010000}"/>
    <cellStyle name="Berechnung 2 2" xfId="259" xr:uid="{00000000-0005-0000-0000-000002010000}"/>
    <cellStyle name="Berechnung 2 3" xfId="260" xr:uid="{00000000-0005-0000-0000-000003010000}"/>
    <cellStyle name="Berechnung 3" xfId="261" xr:uid="{00000000-0005-0000-0000-000004010000}"/>
    <cellStyle name="Berechnung 4" xfId="262" xr:uid="{00000000-0005-0000-0000-000005010000}"/>
    <cellStyle name="Berechnung 4 2" xfId="263" xr:uid="{00000000-0005-0000-0000-000006010000}"/>
    <cellStyle name="Berechnung 5" xfId="264" xr:uid="{00000000-0005-0000-0000-000007010000}"/>
    <cellStyle name="Besuchter Hyperlink 2" xfId="265" xr:uid="{00000000-0005-0000-0000-000008010000}"/>
    <cellStyle name="bin" xfId="266" xr:uid="{00000000-0005-0000-0000-000009010000}"/>
    <cellStyle name="bin 2" xfId="267" xr:uid="{00000000-0005-0000-0000-00000A010000}"/>
    <cellStyle name="Calculation" xfId="268" xr:uid="{00000000-0005-0000-0000-00000B010000}"/>
    <cellStyle name="cell" xfId="269" xr:uid="{00000000-0005-0000-0000-00000C010000}"/>
    <cellStyle name="cell 2" xfId="270" xr:uid="{00000000-0005-0000-0000-00000D010000}"/>
    <cellStyle name="Check Cell" xfId="271" xr:uid="{00000000-0005-0000-0000-00000E010000}"/>
    <cellStyle name="Col&amp;RowHeadings" xfId="272" xr:uid="{00000000-0005-0000-0000-00000F010000}"/>
    <cellStyle name="ColCodes" xfId="273" xr:uid="{00000000-0005-0000-0000-000010010000}"/>
    <cellStyle name="ColTitles" xfId="274" xr:uid="{00000000-0005-0000-0000-000011010000}"/>
    <cellStyle name="column" xfId="275" xr:uid="{00000000-0005-0000-0000-000012010000}"/>
    <cellStyle name="Comma 2" xfId="276" xr:uid="{00000000-0005-0000-0000-000013010000}"/>
    <cellStyle name="Comma 2 2" xfId="277" xr:uid="{00000000-0005-0000-0000-000014010000}"/>
    <cellStyle name="DataEntryCells" xfId="278" xr:uid="{00000000-0005-0000-0000-000015010000}"/>
    <cellStyle name="dezi" xfId="279" xr:uid="{00000000-0005-0000-0000-000016010000}"/>
    <cellStyle name="Eingabe" xfId="280" builtinId="20" customBuiltin="1"/>
    <cellStyle name="Eingabe 2" xfId="281" xr:uid="{00000000-0005-0000-0000-000018010000}"/>
    <cellStyle name="Eingabe 2 2" xfId="282" xr:uid="{00000000-0005-0000-0000-000019010000}"/>
    <cellStyle name="Eingabe 2 3" xfId="283" xr:uid="{00000000-0005-0000-0000-00001A010000}"/>
    <cellStyle name="Eingabe 3" xfId="284" xr:uid="{00000000-0005-0000-0000-00001B010000}"/>
    <cellStyle name="Eingabe 3 2" xfId="285" xr:uid="{00000000-0005-0000-0000-00001C010000}"/>
    <cellStyle name="Eingabe 4" xfId="286" xr:uid="{00000000-0005-0000-0000-00001D010000}"/>
    <cellStyle name="Eingabe 5" xfId="287" xr:uid="{00000000-0005-0000-0000-00001E010000}"/>
    <cellStyle name="Ergebnis" xfId="288" builtinId="25" customBuiltin="1"/>
    <cellStyle name="Ergebnis 2" xfId="289" xr:uid="{00000000-0005-0000-0000-000020010000}"/>
    <cellStyle name="Ergebnis 2 2" xfId="290" xr:uid="{00000000-0005-0000-0000-000021010000}"/>
    <cellStyle name="Ergebnis 2 3" xfId="291" xr:uid="{00000000-0005-0000-0000-000022010000}"/>
    <cellStyle name="Ergebnis 3" xfId="292" xr:uid="{00000000-0005-0000-0000-000023010000}"/>
    <cellStyle name="Ergebnis 3 2" xfId="293" xr:uid="{00000000-0005-0000-0000-000024010000}"/>
    <cellStyle name="Ergebnis 4" xfId="294" xr:uid="{00000000-0005-0000-0000-000025010000}"/>
    <cellStyle name="Ergebnis 5" xfId="295" xr:uid="{00000000-0005-0000-0000-000026010000}"/>
    <cellStyle name="Erklärender Text" xfId="296" builtinId="53" customBuiltin="1"/>
    <cellStyle name="Erklärender Text 2" xfId="297" xr:uid="{00000000-0005-0000-0000-000028010000}"/>
    <cellStyle name="Erklärender Text 2 2" xfId="298" xr:uid="{00000000-0005-0000-0000-000029010000}"/>
    <cellStyle name="Erklärender Text 2 3" xfId="299" xr:uid="{00000000-0005-0000-0000-00002A010000}"/>
    <cellStyle name="Erklärender Text 3" xfId="300" xr:uid="{00000000-0005-0000-0000-00002B010000}"/>
    <cellStyle name="Erklärender Text 3 2" xfId="301" xr:uid="{00000000-0005-0000-0000-00002C010000}"/>
    <cellStyle name="Erklärender Text 4" xfId="302" xr:uid="{00000000-0005-0000-0000-00002D010000}"/>
    <cellStyle name="Euro" xfId="303" xr:uid="{00000000-0005-0000-0000-00002E010000}"/>
    <cellStyle name="Euro 2" xfId="304" xr:uid="{00000000-0005-0000-0000-00002F010000}"/>
    <cellStyle name="Euro 2 2" xfId="305" xr:uid="{00000000-0005-0000-0000-000030010000}"/>
    <cellStyle name="Euro 3" xfId="306" xr:uid="{00000000-0005-0000-0000-000031010000}"/>
    <cellStyle name="Euro 4" xfId="307" xr:uid="{00000000-0005-0000-0000-000032010000}"/>
    <cellStyle name="Euro 4 2" xfId="308" xr:uid="{00000000-0005-0000-0000-000033010000}"/>
    <cellStyle name="Euro 5" xfId="309" xr:uid="{00000000-0005-0000-0000-000034010000}"/>
    <cellStyle name="Euro 6" xfId="310" xr:uid="{00000000-0005-0000-0000-000035010000}"/>
    <cellStyle name="Explanatory Text" xfId="311" xr:uid="{00000000-0005-0000-0000-000036010000}"/>
    <cellStyle name="formula" xfId="312" xr:uid="{00000000-0005-0000-0000-000037010000}"/>
    <cellStyle name="gap" xfId="313" xr:uid="{00000000-0005-0000-0000-000038010000}"/>
    <cellStyle name="Good" xfId="314" xr:uid="{00000000-0005-0000-0000-000039010000}"/>
    <cellStyle name="GreyBackground" xfId="315" xr:uid="{00000000-0005-0000-0000-00003A010000}"/>
    <cellStyle name="Gut" xfId="316" builtinId="26" customBuiltin="1"/>
    <cellStyle name="Gut 2" xfId="317" xr:uid="{00000000-0005-0000-0000-00003C010000}"/>
    <cellStyle name="Gut 2 2" xfId="318" xr:uid="{00000000-0005-0000-0000-00003D010000}"/>
    <cellStyle name="Gut 2 3" xfId="319" xr:uid="{00000000-0005-0000-0000-00003E010000}"/>
    <cellStyle name="Gut 3" xfId="320" xr:uid="{00000000-0005-0000-0000-00003F010000}"/>
    <cellStyle name="Gut 3 2" xfId="321" xr:uid="{00000000-0005-0000-0000-000040010000}"/>
    <cellStyle name="Gut 4" xfId="322" xr:uid="{00000000-0005-0000-0000-000041010000}"/>
    <cellStyle name="Gut 5" xfId="323" xr:uid="{00000000-0005-0000-0000-000042010000}"/>
    <cellStyle name="Heading 1" xfId="324" xr:uid="{00000000-0005-0000-0000-000043010000}"/>
    <cellStyle name="Heading 2" xfId="325" xr:uid="{00000000-0005-0000-0000-000044010000}"/>
    <cellStyle name="Heading 3" xfId="326" xr:uid="{00000000-0005-0000-0000-000045010000}"/>
    <cellStyle name="Heading 4" xfId="327" xr:uid="{00000000-0005-0000-0000-000046010000}"/>
    <cellStyle name="Hinweis" xfId="328" xr:uid="{00000000-0005-0000-0000-000047010000}"/>
    <cellStyle name="Hinweis 2" xfId="329" xr:uid="{00000000-0005-0000-0000-000048010000}"/>
    <cellStyle name="Hinweis 2 2" xfId="330" xr:uid="{00000000-0005-0000-0000-000049010000}"/>
    <cellStyle name="Hinweis 2 3" xfId="331" xr:uid="{00000000-0005-0000-0000-00004A010000}"/>
    <cellStyle name="Hinweis 3" xfId="332" xr:uid="{00000000-0005-0000-0000-00004B010000}"/>
    <cellStyle name="Hinweis 3 2" xfId="333" xr:uid="{00000000-0005-0000-0000-00004C010000}"/>
    <cellStyle name="Hinweis 4" xfId="334" xr:uid="{00000000-0005-0000-0000-00004D010000}"/>
    <cellStyle name="Hinweis 4 2" xfId="335" xr:uid="{00000000-0005-0000-0000-00004E010000}"/>
    <cellStyle name="Hinweis 5" xfId="336" xr:uid="{00000000-0005-0000-0000-00004F010000}"/>
    <cellStyle name="Hinweis 5 2" xfId="337" xr:uid="{00000000-0005-0000-0000-000050010000}"/>
    <cellStyle name="Hinweis 6" xfId="338" xr:uid="{00000000-0005-0000-0000-000051010000}"/>
    <cellStyle name="Hinweis 6 2" xfId="339" xr:uid="{00000000-0005-0000-0000-000052010000}"/>
    <cellStyle name="Hinweis 7" xfId="340" xr:uid="{00000000-0005-0000-0000-000053010000}"/>
    <cellStyle name="Hinweis 7 2" xfId="341" xr:uid="{00000000-0005-0000-0000-000054010000}"/>
    <cellStyle name="Hinweis 7 2 2" xfId="342" xr:uid="{00000000-0005-0000-0000-000055010000}"/>
    <cellStyle name="Hinweis 8" xfId="343" xr:uid="{00000000-0005-0000-0000-000056010000}"/>
    <cellStyle name="Hinweis 8 2" xfId="344" xr:uid="{00000000-0005-0000-0000-000057010000}"/>
    <cellStyle name="Hinweis 8 2 2" xfId="345" xr:uid="{00000000-0005-0000-0000-000058010000}"/>
    <cellStyle name="Hinweis 9" xfId="346" xr:uid="{00000000-0005-0000-0000-000059010000}"/>
    <cellStyle name="Hyperlink 2" xfId="348" xr:uid="{00000000-0005-0000-0000-00005A010000}"/>
    <cellStyle name="Hyperlink 3" xfId="349" xr:uid="{00000000-0005-0000-0000-00005B010000}"/>
    <cellStyle name="Hyperlink 4" xfId="350" xr:uid="{00000000-0005-0000-0000-00005C010000}"/>
    <cellStyle name="Input" xfId="351" xr:uid="{00000000-0005-0000-0000-00005D010000}"/>
    <cellStyle name="ISC" xfId="352" xr:uid="{00000000-0005-0000-0000-00005E010000}"/>
    <cellStyle name="Jahr" xfId="353" xr:uid="{00000000-0005-0000-0000-00005F010000}"/>
    <cellStyle name="Komma 2" xfId="354" xr:uid="{00000000-0005-0000-0000-000060010000}"/>
    <cellStyle name="Komma 2 2" xfId="355" xr:uid="{00000000-0005-0000-0000-000061010000}"/>
    <cellStyle name="Komma 2 2 2" xfId="356" xr:uid="{00000000-0005-0000-0000-000062010000}"/>
    <cellStyle name="Komma 2 3" xfId="357" xr:uid="{00000000-0005-0000-0000-000063010000}"/>
    <cellStyle name="Komma 3" xfId="358" xr:uid="{00000000-0005-0000-0000-000064010000}"/>
    <cellStyle name="Komma 3 2" xfId="359" xr:uid="{00000000-0005-0000-0000-000065010000}"/>
    <cellStyle name="Komma 3 2 2" xfId="360" xr:uid="{00000000-0005-0000-0000-000066010000}"/>
    <cellStyle name="Komma 3 3" xfId="361" xr:uid="{00000000-0005-0000-0000-000067010000}"/>
    <cellStyle name="Komma 4" xfId="362" xr:uid="{00000000-0005-0000-0000-000068010000}"/>
    <cellStyle name="Komma 4 2" xfId="363" xr:uid="{00000000-0005-0000-0000-000069010000}"/>
    <cellStyle name="Komma 5" xfId="364" xr:uid="{00000000-0005-0000-0000-00006A010000}"/>
    <cellStyle name="Komma 5 2" xfId="365" xr:uid="{00000000-0005-0000-0000-00006B010000}"/>
    <cellStyle name="Komma 6" xfId="366" xr:uid="{00000000-0005-0000-0000-00006C010000}"/>
    <cellStyle name="Komma 6 2" xfId="367" xr:uid="{00000000-0005-0000-0000-00006D010000}"/>
    <cellStyle name="Komma 7" xfId="368" xr:uid="{00000000-0005-0000-0000-00006E010000}"/>
    <cellStyle name="Komma 7 2" xfId="369" xr:uid="{00000000-0005-0000-0000-00006F010000}"/>
    <cellStyle name="Komma 8" xfId="370" xr:uid="{00000000-0005-0000-0000-000070010000}"/>
    <cellStyle name="level1a" xfId="371" xr:uid="{00000000-0005-0000-0000-000071010000}"/>
    <cellStyle name="level1a 2" xfId="372" xr:uid="{00000000-0005-0000-0000-000072010000}"/>
    <cellStyle name="level2" xfId="373" xr:uid="{00000000-0005-0000-0000-000073010000}"/>
    <cellStyle name="level2a" xfId="374" xr:uid="{00000000-0005-0000-0000-000074010000}"/>
    <cellStyle name="level3" xfId="375" xr:uid="{00000000-0005-0000-0000-000075010000}"/>
    <cellStyle name="level3 2" xfId="376" xr:uid="{00000000-0005-0000-0000-000076010000}"/>
    <cellStyle name="Link" xfId="347" builtinId="8"/>
    <cellStyle name="Linked Cell" xfId="377" xr:uid="{00000000-0005-0000-0000-000078010000}"/>
    <cellStyle name="Migliaia (0)_conti99" xfId="378" xr:uid="{00000000-0005-0000-0000-000079010000}"/>
    <cellStyle name="Neutral" xfId="379" builtinId="28" customBuiltin="1"/>
    <cellStyle name="Neutral 2" xfId="380" xr:uid="{00000000-0005-0000-0000-00007B010000}"/>
    <cellStyle name="Neutral 2 2" xfId="381" xr:uid="{00000000-0005-0000-0000-00007C010000}"/>
    <cellStyle name="Neutral 2 3" xfId="382" xr:uid="{00000000-0005-0000-0000-00007D010000}"/>
    <cellStyle name="Neutral 3" xfId="383" xr:uid="{00000000-0005-0000-0000-00007E010000}"/>
    <cellStyle name="Neutral 3 2" xfId="384" xr:uid="{00000000-0005-0000-0000-00007F010000}"/>
    <cellStyle name="Neutral 4" xfId="385" xr:uid="{00000000-0005-0000-0000-000080010000}"/>
    <cellStyle name="Neutral 4 2" xfId="386" xr:uid="{00000000-0005-0000-0000-000081010000}"/>
    <cellStyle name="Neutral 5" xfId="387" xr:uid="{00000000-0005-0000-0000-000082010000}"/>
    <cellStyle name="Normal 2" xfId="388" xr:uid="{00000000-0005-0000-0000-000083010000}"/>
    <cellStyle name="Normal 2 2" xfId="389" xr:uid="{00000000-0005-0000-0000-000084010000}"/>
    <cellStyle name="Normal 2 2 2" xfId="390" xr:uid="{00000000-0005-0000-0000-000085010000}"/>
    <cellStyle name="Normal 2 3" xfId="391" xr:uid="{00000000-0005-0000-0000-000086010000}"/>
    <cellStyle name="Normal 2 4" xfId="392" xr:uid="{00000000-0005-0000-0000-000087010000}"/>
    <cellStyle name="Normal 2_AUG_TabChap2" xfId="393" xr:uid="{00000000-0005-0000-0000-000088010000}"/>
    <cellStyle name="Normal 3" xfId="394" xr:uid="{00000000-0005-0000-0000-000089010000}"/>
    <cellStyle name="Normal 3 2" xfId="395" xr:uid="{00000000-0005-0000-0000-00008A010000}"/>
    <cellStyle name="Normal_1991-2000" xfId="396" xr:uid="{00000000-0005-0000-0000-00008B010000}"/>
    <cellStyle name="Note" xfId="397" xr:uid="{00000000-0005-0000-0000-00008C010000}"/>
    <cellStyle name="Note 2" xfId="398" xr:uid="{00000000-0005-0000-0000-00008D010000}"/>
    <cellStyle name="Notiz" xfId="399" builtinId="10" customBuiltin="1"/>
    <cellStyle name="Notiz 2" xfId="400" xr:uid="{00000000-0005-0000-0000-00008F010000}"/>
    <cellStyle name="Notiz 2 2" xfId="401" xr:uid="{00000000-0005-0000-0000-000090010000}"/>
    <cellStyle name="Notiz 2 2 2" xfId="402" xr:uid="{00000000-0005-0000-0000-000091010000}"/>
    <cellStyle name="Notiz 2 3" xfId="403" xr:uid="{00000000-0005-0000-0000-000092010000}"/>
    <cellStyle name="Notiz 2 3 2" xfId="404" xr:uid="{00000000-0005-0000-0000-000093010000}"/>
    <cellStyle name="Notiz 2 3 3" xfId="405" xr:uid="{00000000-0005-0000-0000-000094010000}"/>
    <cellStyle name="Notiz 2 3 4" xfId="406" xr:uid="{00000000-0005-0000-0000-000095010000}"/>
    <cellStyle name="Notiz 2 4" xfId="407" xr:uid="{00000000-0005-0000-0000-000096010000}"/>
    <cellStyle name="Notiz 2 5" xfId="408" xr:uid="{00000000-0005-0000-0000-000097010000}"/>
    <cellStyle name="Notiz 3" xfId="409" xr:uid="{00000000-0005-0000-0000-000098010000}"/>
    <cellStyle name="Notiz 3 2" xfId="410" xr:uid="{00000000-0005-0000-0000-000099010000}"/>
    <cellStyle name="Notiz 3 2 2" xfId="411" xr:uid="{00000000-0005-0000-0000-00009A010000}"/>
    <cellStyle name="Notiz 3 3" xfId="412" xr:uid="{00000000-0005-0000-0000-00009B010000}"/>
    <cellStyle name="Notiz 4" xfId="413" xr:uid="{00000000-0005-0000-0000-00009C010000}"/>
    <cellStyle name="Notiz 4 2" xfId="414" xr:uid="{00000000-0005-0000-0000-00009D010000}"/>
    <cellStyle name="Notiz 5" xfId="415" xr:uid="{00000000-0005-0000-0000-00009E010000}"/>
    <cellStyle name="Notiz 5 2" xfId="416" xr:uid="{00000000-0005-0000-0000-00009F010000}"/>
    <cellStyle name="Notiz 6" xfId="417" xr:uid="{00000000-0005-0000-0000-0000A0010000}"/>
    <cellStyle name="Notiz 6 2" xfId="418" xr:uid="{00000000-0005-0000-0000-0000A1010000}"/>
    <cellStyle name="Notiz 7" xfId="419" xr:uid="{00000000-0005-0000-0000-0000A2010000}"/>
    <cellStyle name="Notiz 7 2" xfId="420" xr:uid="{00000000-0005-0000-0000-0000A3010000}"/>
    <cellStyle name="Notiz 7 2 2" xfId="421" xr:uid="{00000000-0005-0000-0000-0000A4010000}"/>
    <cellStyle name="Notiz 8" xfId="422" xr:uid="{00000000-0005-0000-0000-0000A5010000}"/>
    <cellStyle name="Notiz 8 2" xfId="423" xr:uid="{00000000-0005-0000-0000-0000A6010000}"/>
    <cellStyle name="Notiz 8 2 2" xfId="424" xr:uid="{00000000-0005-0000-0000-0000A7010000}"/>
    <cellStyle name="Notiz 9" xfId="425" xr:uid="{00000000-0005-0000-0000-0000A8010000}"/>
    <cellStyle name="Output" xfId="426" xr:uid="{00000000-0005-0000-0000-0000A9010000}"/>
    <cellStyle name="Prozent 2" xfId="427" xr:uid="{00000000-0005-0000-0000-0000AA010000}"/>
    <cellStyle name="Prozent 2 2" xfId="428" xr:uid="{00000000-0005-0000-0000-0000AB010000}"/>
    <cellStyle name="Prozent 2 2 2" xfId="429" xr:uid="{00000000-0005-0000-0000-0000AC010000}"/>
    <cellStyle name="Prozent 2 3" xfId="430" xr:uid="{00000000-0005-0000-0000-0000AD010000}"/>
    <cellStyle name="Prozent 2 3 2" xfId="431" xr:uid="{00000000-0005-0000-0000-0000AE010000}"/>
    <cellStyle name="Prozent 3" xfId="432" xr:uid="{00000000-0005-0000-0000-0000AF010000}"/>
    <cellStyle name="Prozent 3 2" xfId="433" xr:uid="{00000000-0005-0000-0000-0000B0010000}"/>
    <cellStyle name="Prozent 3 2 2" xfId="434" xr:uid="{00000000-0005-0000-0000-0000B1010000}"/>
    <cellStyle name="Prozent 3 3" xfId="435" xr:uid="{00000000-0005-0000-0000-0000B2010000}"/>
    <cellStyle name="Prozent 4" xfId="436" xr:uid="{00000000-0005-0000-0000-0000B3010000}"/>
    <cellStyle name="Prozent 4 2" xfId="437" xr:uid="{00000000-0005-0000-0000-0000B4010000}"/>
    <cellStyle name="Prozent 5" xfId="438" xr:uid="{00000000-0005-0000-0000-0000B5010000}"/>
    <cellStyle name="Prozent 5 2" xfId="439" xr:uid="{00000000-0005-0000-0000-0000B6010000}"/>
    <cellStyle name="Prozent 6" xfId="440" xr:uid="{00000000-0005-0000-0000-0000B7010000}"/>
    <cellStyle name="Prozent 6 2" xfId="441" xr:uid="{00000000-0005-0000-0000-0000B8010000}"/>
    <cellStyle name="Prozent 7" xfId="442" xr:uid="{00000000-0005-0000-0000-0000B9010000}"/>
    <cellStyle name="Prozent 7 2" xfId="443" xr:uid="{00000000-0005-0000-0000-0000BA010000}"/>
    <cellStyle name="row" xfId="444" xr:uid="{00000000-0005-0000-0000-0000BB010000}"/>
    <cellStyle name="row 2" xfId="445" xr:uid="{00000000-0005-0000-0000-0000BC010000}"/>
    <cellStyle name="RowCodes" xfId="446" xr:uid="{00000000-0005-0000-0000-0000BD010000}"/>
    <cellStyle name="Row-Col Headings" xfId="447" xr:uid="{00000000-0005-0000-0000-0000BE010000}"/>
    <cellStyle name="RowTitles_CENTRAL_GOVT" xfId="448" xr:uid="{00000000-0005-0000-0000-0000BF010000}"/>
    <cellStyle name="RowTitles-Col2" xfId="449" xr:uid="{00000000-0005-0000-0000-0000C0010000}"/>
    <cellStyle name="RowTitles-Detail" xfId="450" xr:uid="{00000000-0005-0000-0000-0000C1010000}"/>
    <cellStyle name="Schlecht" xfId="451" builtinId="27" customBuiltin="1"/>
    <cellStyle name="Schlecht 2" xfId="452" xr:uid="{00000000-0005-0000-0000-0000C3010000}"/>
    <cellStyle name="Schlecht 2 2" xfId="453" xr:uid="{00000000-0005-0000-0000-0000C4010000}"/>
    <cellStyle name="Schlecht 2 3" xfId="454" xr:uid="{00000000-0005-0000-0000-0000C5010000}"/>
    <cellStyle name="Schlecht 3" xfId="455" xr:uid="{00000000-0005-0000-0000-0000C6010000}"/>
    <cellStyle name="Schlecht 4" xfId="456" xr:uid="{00000000-0005-0000-0000-0000C7010000}"/>
    <cellStyle name="Schlecht 4 2" xfId="457" xr:uid="{00000000-0005-0000-0000-0000C8010000}"/>
    <cellStyle name="Schlecht 5" xfId="458" xr:uid="{00000000-0005-0000-0000-0000C9010000}"/>
    <cellStyle name="Standard" xfId="0" builtinId="0"/>
    <cellStyle name="Standard 13 2 2" xfId="577" xr:uid="{99AFEB00-63D5-460E-BBD9-DB6EF498CA56}"/>
    <cellStyle name="Standard 2" xfId="459" xr:uid="{00000000-0005-0000-0000-0000CB010000}"/>
    <cellStyle name="Standard 2 2" xfId="460" xr:uid="{00000000-0005-0000-0000-0000CC010000}"/>
    <cellStyle name="Standard 2 2 2" xfId="461" xr:uid="{00000000-0005-0000-0000-0000CD010000}"/>
    <cellStyle name="Standard 2 2 3" xfId="462" xr:uid="{00000000-0005-0000-0000-0000CE010000}"/>
    <cellStyle name="Standard 2 2 4" xfId="463" xr:uid="{00000000-0005-0000-0000-0000CF010000}"/>
    <cellStyle name="Standard 2 3" xfId="464" xr:uid="{00000000-0005-0000-0000-0000D0010000}"/>
    <cellStyle name="Standard 2 4" xfId="465" xr:uid="{00000000-0005-0000-0000-0000D1010000}"/>
    <cellStyle name="Standard 2 5" xfId="580" xr:uid="{AB176B70-7F7C-4A4E-9AD4-953C6F1BDD7A}"/>
    <cellStyle name="Standard 3" xfId="466" xr:uid="{00000000-0005-0000-0000-0000D2010000}"/>
    <cellStyle name="Standard 3 2" xfId="467" xr:uid="{00000000-0005-0000-0000-0000D3010000}"/>
    <cellStyle name="Standard 3 2 2" xfId="468" xr:uid="{00000000-0005-0000-0000-0000D4010000}"/>
    <cellStyle name="Standard 3 3" xfId="469" xr:uid="{00000000-0005-0000-0000-0000D5010000}"/>
    <cellStyle name="Standard 3 4" xfId="470" xr:uid="{00000000-0005-0000-0000-0000D6010000}"/>
    <cellStyle name="Standard 3 5" xfId="471" xr:uid="{00000000-0005-0000-0000-0000D7010000}"/>
    <cellStyle name="Standard 4" xfId="472" xr:uid="{00000000-0005-0000-0000-0000D8010000}"/>
    <cellStyle name="Standard 4 2" xfId="473" xr:uid="{00000000-0005-0000-0000-0000D9010000}"/>
    <cellStyle name="Standard 4 2 2" xfId="474" xr:uid="{00000000-0005-0000-0000-0000DA010000}"/>
    <cellStyle name="Standard 4 2 3" xfId="475" xr:uid="{00000000-0005-0000-0000-0000DB010000}"/>
    <cellStyle name="Standard 4 2 3 2" xfId="578" xr:uid="{F381A293-637E-414F-97CA-940E95183866}"/>
    <cellStyle name="Standard 5" xfId="476" xr:uid="{00000000-0005-0000-0000-0000DC010000}"/>
    <cellStyle name="Standard 5 2" xfId="477" xr:uid="{00000000-0005-0000-0000-0000DD010000}"/>
    <cellStyle name="Standard 6" xfId="478" xr:uid="{00000000-0005-0000-0000-0000DE010000}"/>
    <cellStyle name="Strich statt Null" xfId="479" xr:uid="{00000000-0005-0000-0000-0000E0010000}"/>
    <cellStyle name="Strich statt Null 2" xfId="480" xr:uid="{00000000-0005-0000-0000-0000E1010000}"/>
    <cellStyle name="Strich statt Null 2 2" xfId="481" xr:uid="{00000000-0005-0000-0000-0000E2010000}"/>
    <cellStyle name="Strich statt Null 3" xfId="482" xr:uid="{00000000-0005-0000-0000-0000E3010000}"/>
    <cellStyle name="Strich statt Null 4" xfId="483" xr:uid="{00000000-0005-0000-0000-0000E4010000}"/>
    <cellStyle name="Strich statt Null 5" xfId="579" xr:uid="{75952B77-39B3-4087-A38F-ECA958958C7B}"/>
    <cellStyle name="Style1" xfId="484" xr:uid="{00000000-0005-0000-0000-0000E5010000}"/>
    <cellStyle name="Style1 2" xfId="485" xr:uid="{00000000-0005-0000-0000-0000E6010000}"/>
    <cellStyle name="Style2" xfId="486" xr:uid="{00000000-0005-0000-0000-0000E7010000}"/>
    <cellStyle name="Style2 2" xfId="487" xr:uid="{00000000-0005-0000-0000-0000E8010000}"/>
    <cellStyle name="Style3" xfId="488" xr:uid="{00000000-0005-0000-0000-0000E9010000}"/>
    <cellStyle name="Style3 2" xfId="489" xr:uid="{00000000-0005-0000-0000-0000EA010000}"/>
    <cellStyle name="Style4" xfId="490" xr:uid="{00000000-0005-0000-0000-0000EB010000}"/>
    <cellStyle name="Style4 2" xfId="491" xr:uid="{00000000-0005-0000-0000-0000EC010000}"/>
    <cellStyle name="Style5" xfId="492" xr:uid="{00000000-0005-0000-0000-0000ED010000}"/>
    <cellStyle name="Style5 2" xfId="493" xr:uid="{00000000-0005-0000-0000-0000EE010000}"/>
    <cellStyle name="Style6" xfId="494" xr:uid="{00000000-0005-0000-0000-0000EF010000}"/>
    <cellStyle name="Style6 2" xfId="495" xr:uid="{00000000-0005-0000-0000-0000F0010000}"/>
    <cellStyle name="Style7" xfId="496" xr:uid="{00000000-0005-0000-0000-0000F1010000}"/>
    <cellStyle name="Style7 2" xfId="497" xr:uid="{00000000-0005-0000-0000-0000F2010000}"/>
    <cellStyle name="temp" xfId="498" xr:uid="{00000000-0005-0000-0000-0000F3010000}"/>
    <cellStyle name="Titel" xfId="499" xr:uid="{00000000-0005-0000-0000-0000F4010000}"/>
    <cellStyle name="Title" xfId="500" xr:uid="{00000000-0005-0000-0000-0000F5010000}"/>
    <cellStyle name="title1" xfId="501" xr:uid="{00000000-0005-0000-0000-0000F6010000}"/>
    <cellStyle name="Total" xfId="502" xr:uid="{00000000-0005-0000-0000-0000F7010000}"/>
    <cellStyle name="Überschrift" xfId="503" builtinId="15" customBuiltin="1"/>
    <cellStyle name="Überschrift 1" xfId="504" builtinId="16" customBuiltin="1"/>
    <cellStyle name="Überschrift 1 2" xfId="505" xr:uid="{00000000-0005-0000-0000-0000FA010000}"/>
    <cellStyle name="Überschrift 1 2 2" xfId="506" xr:uid="{00000000-0005-0000-0000-0000FB010000}"/>
    <cellStyle name="Überschrift 1 3" xfId="507" xr:uid="{00000000-0005-0000-0000-0000FC010000}"/>
    <cellStyle name="Überschrift 1 3 2" xfId="508" xr:uid="{00000000-0005-0000-0000-0000FD010000}"/>
    <cellStyle name="Überschrift 1 4" xfId="509" xr:uid="{00000000-0005-0000-0000-0000FE010000}"/>
    <cellStyle name="Überschrift 1 5" xfId="510" xr:uid="{00000000-0005-0000-0000-0000FF010000}"/>
    <cellStyle name="Überschrift 2" xfId="511" builtinId="17" customBuiltin="1"/>
    <cellStyle name="Überschrift 2 2" xfId="512" xr:uid="{00000000-0005-0000-0000-000001020000}"/>
    <cellStyle name="Überschrift 2 2 2" xfId="513" xr:uid="{00000000-0005-0000-0000-000002020000}"/>
    <cellStyle name="Überschrift 2 3" xfId="514" xr:uid="{00000000-0005-0000-0000-000003020000}"/>
    <cellStyle name="Überschrift 2 3 2" xfId="515" xr:uid="{00000000-0005-0000-0000-000004020000}"/>
    <cellStyle name="Überschrift 2 4" xfId="516" xr:uid="{00000000-0005-0000-0000-000005020000}"/>
    <cellStyle name="Überschrift 2 5" xfId="517" xr:uid="{00000000-0005-0000-0000-000006020000}"/>
    <cellStyle name="Überschrift 3" xfId="518" builtinId="18" customBuiltin="1"/>
    <cellStyle name="Überschrift 3 2" xfId="519" xr:uid="{00000000-0005-0000-0000-000008020000}"/>
    <cellStyle name="Überschrift 3 2 2" xfId="520" xr:uid="{00000000-0005-0000-0000-000009020000}"/>
    <cellStyle name="Überschrift 3 3" xfId="521" xr:uid="{00000000-0005-0000-0000-00000A020000}"/>
    <cellStyle name="Überschrift 3 3 2" xfId="522" xr:uid="{00000000-0005-0000-0000-00000B020000}"/>
    <cellStyle name="Überschrift 3 4" xfId="523" xr:uid="{00000000-0005-0000-0000-00000C020000}"/>
    <cellStyle name="Überschrift 3 5" xfId="524" xr:uid="{00000000-0005-0000-0000-00000D020000}"/>
    <cellStyle name="Überschrift 4" xfId="525" builtinId="19" customBuiltin="1"/>
    <cellStyle name="Überschrift 4 2" xfId="526" xr:uid="{00000000-0005-0000-0000-00000F020000}"/>
    <cellStyle name="Überschrift 4 2 2" xfId="527" xr:uid="{00000000-0005-0000-0000-000010020000}"/>
    <cellStyle name="Überschrift 4 3" xfId="528" xr:uid="{00000000-0005-0000-0000-000011020000}"/>
    <cellStyle name="Überschrift 4 3 2" xfId="529" xr:uid="{00000000-0005-0000-0000-000012020000}"/>
    <cellStyle name="Überschrift 4 4" xfId="530" xr:uid="{00000000-0005-0000-0000-000013020000}"/>
    <cellStyle name="Überschrift 4 5" xfId="531" xr:uid="{00000000-0005-0000-0000-000014020000}"/>
    <cellStyle name="Überschrift 5" xfId="532" xr:uid="{00000000-0005-0000-0000-000015020000}"/>
    <cellStyle name="Überschrift 5 2" xfId="533" xr:uid="{00000000-0005-0000-0000-000016020000}"/>
    <cellStyle name="Überschrift 6" xfId="534" xr:uid="{00000000-0005-0000-0000-000017020000}"/>
    <cellStyle name="Überschrift 6 2" xfId="535" xr:uid="{00000000-0005-0000-0000-000018020000}"/>
    <cellStyle name="Überschrift 7" xfId="536" xr:uid="{00000000-0005-0000-0000-000019020000}"/>
    <cellStyle name="Überschrift 8" xfId="537" xr:uid="{00000000-0005-0000-0000-00001A020000}"/>
    <cellStyle name="Verknüpfte Zelle" xfId="538" builtinId="24" customBuiltin="1"/>
    <cellStyle name="Verknüpfte Zelle 2" xfId="539" xr:uid="{00000000-0005-0000-0000-00001C020000}"/>
    <cellStyle name="Verknüpfte Zelle 2 2" xfId="540" xr:uid="{00000000-0005-0000-0000-00001D020000}"/>
    <cellStyle name="Verknüpfte Zelle 2 3" xfId="541" xr:uid="{00000000-0005-0000-0000-00001E020000}"/>
    <cellStyle name="Verknüpfte Zelle 3" xfId="542" xr:uid="{00000000-0005-0000-0000-00001F020000}"/>
    <cellStyle name="Verknüpfte Zelle 3 2" xfId="543" xr:uid="{00000000-0005-0000-0000-000020020000}"/>
    <cellStyle name="Verknüpfte Zelle 4" xfId="544" xr:uid="{00000000-0005-0000-0000-000021020000}"/>
    <cellStyle name="Verknüpfte Zelle 5" xfId="545" xr:uid="{00000000-0005-0000-0000-000022020000}"/>
    <cellStyle name="Währung 2" xfId="546" xr:uid="{00000000-0005-0000-0000-000023020000}"/>
    <cellStyle name="Währung 2 2" xfId="547" xr:uid="{00000000-0005-0000-0000-000024020000}"/>
    <cellStyle name="Währung 2 2 2" xfId="548" xr:uid="{00000000-0005-0000-0000-000025020000}"/>
    <cellStyle name="Währung 3" xfId="549" xr:uid="{00000000-0005-0000-0000-000026020000}"/>
    <cellStyle name="Währung 3 2" xfId="550" xr:uid="{00000000-0005-0000-0000-000027020000}"/>
    <cellStyle name="Währung 4" xfId="551" xr:uid="{00000000-0005-0000-0000-000028020000}"/>
    <cellStyle name="Währung 4 2" xfId="552" xr:uid="{00000000-0005-0000-0000-000029020000}"/>
    <cellStyle name="Währung 5" xfId="553" xr:uid="{00000000-0005-0000-0000-00002A020000}"/>
    <cellStyle name="Währung 5 2" xfId="554" xr:uid="{00000000-0005-0000-0000-00002B020000}"/>
    <cellStyle name="Währung 6" xfId="555" xr:uid="{00000000-0005-0000-0000-00002C020000}"/>
    <cellStyle name="Währung 6 2" xfId="556" xr:uid="{00000000-0005-0000-0000-00002D020000}"/>
    <cellStyle name="Warnender Text" xfId="557" builtinId="11" customBuiltin="1"/>
    <cellStyle name="Warnender Text 2" xfId="558" xr:uid="{00000000-0005-0000-0000-00002F020000}"/>
    <cellStyle name="Warnender Text 2 2" xfId="559" xr:uid="{00000000-0005-0000-0000-000030020000}"/>
    <cellStyle name="Warnender Text 2 3" xfId="560" xr:uid="{00000000-0005-0000-0000-000031020000}"/>
    <cellStyle name="Warnender Text 3" xfId="561" xr:uid="{00000000-0005-0000-0000-000032020000}"/>
    <cellStyle name="Warnender Text 3 2" xfId="562" xr:uid="{00000000-0005-0000-0000-000033020000}"/>
    <cellStyle name="Warnender Text 4" xfId="563" xr:uid="{00000000-0005-0000-0000-000034020000}"/>
    <cellStyle name="Warning Text" xfId="564" xr:uid="{00000000-0005-0000-0000-000035020000}"/>
    <cellStyle name="Warning Text 2" xfId="565" xr:uid="{00000000-0005-0000-0000-000036020000}"/>
    <cellStyle name="xxx" xfId="566" xr:uid="{00000000-0005-0000-0000-000037020000}"/>
    <cellStyle name="xxx 2" xfId="567" xr:uid="{00000000-0005-0000-0000-000038020000}"/>
    <cellStyle name="xxx 3" xfId="568" xr:uid="{00000000-0005-0000-0000-000039020000}"/>
    <cellStyle name="Zahlen" xfId="569" xr:uid="{00000000-0005-0000-0000-00003A020000}"/>
    <cellStyle name="Zelle überprüfen" xfId="570" builtinId="23" customBuiltin="1"/>
    <cellStyle name="Zelle überprüfen 2" xfId="571" xr:uid="{00000000-0005-0000-0000-00003C020000}"/>
    <cellStyle name="Zelle überprüfen 2 2" xfId="572" xr:uid="{00000000-0005-0000-0000-00003D020000}"/>
    <cellStyle name="Zelle überprüfen 2 3" xfId="573" xr:uid="{00000000-0005-0000-0000-00003E020000}"/>
    <cellStyle name="Zelle überprüfen 3" xfId="574" xr:uid="{00000000-0005-0000-0000-00003F020000}"/>
    <cellStyle name="Zelle überprüfen 3 2" xfId="575" xr:uid="{00000000-0005-0000-0000-000040020000}"/>
    <cellStyle name="Zelle überprüfen 4" xfId="576" xr:uid="{00000000-0005-0000-0000-00004102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da.admin.ch/eda/de/home/doc/publi/ptrali.html" TargetMode="External"/><Relationship Id="rId21" Type="http://schemas.openxmlformats.org/officeDocument/2006/relationships/hyperlink" Target="mailto:Ulrich.Feisst@tba.llv.ligabathulerb@post.li" TargetMode="External"/><Relationship Id="rId42" Type="http://schemas.openxmlformats.org/officeDocument/2006/relationships/hyperlink" Target="http://www.eda.admin.ch/eda/de/home/doc/publi/ptrali.html" TargetMode="External"/><Relationship Id="rId63" Type="http://schemas.openxmlformats.org/officeDocument/2006/relationships/hyperlink" Target="mailto:Ulrich.Feisst@tba.llv.ligabathulerb@post.li" TargetMode="External"/><Relationship Id="rId84" Type="http://schemas.openxmlformats.org/officeDocument/2006/relationships/hyperlink" Target="mailto:Ulrich.Feisst@tba.llv.ligabathulerb@post.li" TargetMode="External"/><Relationship Id="rId138" Type="http://schemas.openxmlformats.org/officeDocument/2006/relationships/hyperlink" Target="http://www.bfs.admin.ch/bfs/portal/de/index/themen/05/05.html" TargetMode="External"/><Relationship Id="rId159" Type="http://schemas.openxmlformats.org/officeDocument/2006/relationships/hyperlink" Target="mailto:Ulrich.Feisst@tba.llv.ligabathulerb@post.li" TargetMode="External"/><Relationship Id="rId170" Type="http://schemas.openxmlformats.org/officeDocument/2006/relationships/hyperlink" Target="http://www.eda.admin.ch/eda/de/home/doc/publi/ptrali.html" TargetMode="External"/><Relationship Id="rId107" Type="http://schemas.openxmlformats.org/officeDocument/2006/relationships/hyperlink" Target="http://www.eda.admin.ch/eda/de/home/doc/publi/ptrali.html" TargetMode="External"/><Relationship Id="rId11" Type="http://schemas.openxmlformats.org/officeDocument/2006/relationships/hyperlink" Target="http://www.eda.admin.ch/eda/de/home/doc/publi/ptrali.html" TargetMode="External"/><Relationship Id="rId32" Type="http://schemas.openxmlformats.org/officeDocument/2006/relationships/hyperlink" Target="mailto:Ulrich.Feisst@tba.llv.ligabathulerb@post.li" TargetMode="External"/><Relationship Id="rId53" Type="http://schemas.openxmlformats.org/officeDocument/2006/relationships/hyperlink" Target="http://www.statistik.zh.ch/themen/wohnbauindex.php" TargetMode="External"/><Relationship Id="rId74" Type="http://schemas.openxmlformats.org/officeDocument/2006/relationships/hyperlink" Target="http://www.eda.admin.ch/eda/de/home/doc/publi/ptrali.html" TargetMode="External"/><Relationship Id="rId128" Type="http://schemas.openxmlformats.org/officeDocument/2006/relationships/hyperlink" Target="mailto:paul.boegli@bfm.admin.ch" TargetMode="External"/><Relationship Id="rId149" Type="http://schemas.openxmlformats.org/officeDocument/2006/relationships/hyperlink" Target="mailto:Ulrich.Feisst@tba.llv.ligabathulerb@post.li" TargetMode="External"/><Relationship Id="rId5" Type="http://schemas.openxmlformats.org/officeDocument/2006/relationships/hyperlink" Target="http://www.bfs.admin.ch/bfs/portal/de/index/themen/05/05.html" TargetMode="External"/><Relationship Id="rId95" Type="http://schemas.openxmlformats.org/officeDocument/2006/relationships/hyperlink" Target="http://www.eda.admin.ch/eda/de/home/doc/publi/ptrali.html" TargetMode="External"/><Relationship Id="rId160" Type="http://schemas.openxmlformats.org/officeDocument/2006/relationships/hyperlink" Target="mailto:Ulrich.Feisst@tba.llv.ligabathulerb@post.li" TargetMode="External"/><Relationship Id="rId181" Type="http://schemas.openxmlformats.org/officeDocument/2006/relationships/hyperlink" Target="mailto:paul.boegli@bfm.admin.ch" TargetMode="External"/><Relationship Id="rId22" Type="http://schemas.openxmlformats.org/officeDocument/2006/relationships/hyperlink" Target="http://www.bfs.admin.ch/bfs/portal/de/index/themen/05/05.html" TargetMode="External"/><Relationship Id="rId43" Type="http://schemas.openxmlformats.org/officeDocument/2006/relationships/hyperlink" Target="http://www.eda.admin.ch/eda/de/home/doc/publi/ptrali.html" TargetMode="External"/><Relationship Id="rId64" Type="http://schemas.openxmlformats.org/officeDocument/2006/relationships/hyperlink" Target="http://www.bfs.admin.ch/bfs/portal/de/index/themen/05/05.html" TargetMode="External"/><Relationship Id="rId118" Type="http://schemas.openxmlformats.org/officeDocument/2006/relationships/hyperlink" Target="mailto:Ulrich.Feisst@tba.llv.ligabathulerb@post.li" TargetMode="External"/><Relationship Id="rId139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85" Type="http://schemas.openxmlformats.org/officeDocument/2006/relationships/hyperlink" Target="http://www.eda.admin.ch/eda/de/home/doc/publi/ptrali.html" TargetMode="External"/><Relationship Id="rId150" Type="http://schemas.openxmlformats.org/officeDocument/2006/relationships/hyperlink" Target="http://www.bfs.admin.ch/bfs/portal/de/index/themen/05/05.html" TargetMode="External"/><Relationship Id="rId171" Type="http://schemas.openxmlformats.org/officeDocument/2006/relationships/hyperlink" Target="http://www.statistik.zh.ch/themen/wohnbauindex.php" TargetMode="External"/><Relationship Id="rId12" Type="http://schemas.openxmlformats.org/officeDocument/2006/relationships/hyperlink" Target="mailto:Ulrich.Feisst@tba.llv.ligabathulerb@post.li" TargetMode="External"/><Relationship Id="rId33" Type="http://schemas.openxmlformats.org/officeDocument/2006/relationships/hyperlink" Target="http://www.statistik.zh.ch/themen/wohnbauindex.php" TargetMode="External"/><Relationship Id="rId108" Type="http://schemas.openxmlformats.org/officeDocument/2006/relationships/hyperlink" Target="http://www.statistik.zh.ch/themen/wohnbauindex.php" TargetMode="External"/><Relationship Id="rId129" Type="http://schemas.openxmlformats.org/officeDocument/2006/relationships/hyperlink" Target="http://www.eda.admin.ch/eda/de/home/doc/publi/ptrali.html" TargetMode="External"/><Relationship Id="rId54" Type="http://schemas.openxmlformats.org/officeDocument/2006/relationships/hyperlink" Target="http://www.bfs.admin.ch/bfs/portal/de/index/themen/05/05.html" TargetMode="External"/><Relationship Id="rId75" Type="http://schemas.openxmlformats.org/officeDocument/2006/relationships/hyperlink" Target="mailto:Ulrich.Feisst@tba.llv.ligabathulerb@post.li" TargetMode="External"/><Relationship Id="rId96" Type="http://schemas.openxmlformats.org/officeDocument/2006/relationships/hyperlink" Target="mailto:Ulrich.Feisst@tba.llv.ligabathulerb@post.li" TargetMode="External"/><Relationship Id="rId140" Type="http://schemas.openxmlformats.org/officeDocument/2006/relationships/hyperlink" Target="mailto:Ulrich.Feisst@tba.llv.ligabathulerb@post.li" TargetMode="External"/><Relationship Id="rId161" Type="http://schemas.openxmlformats.org/officeDocument/2006/relationships/hyperlink" Target="http://www.statistik.zh.ch/themen/wohnbauindex.php" TargetMode="External"/><Relationship Id="rId182" Type="http://schemas.openxmlformats.org/officeDocument/2006/relationships/printerSettings" Target="../printerSettings/printerSettings45.bin"/><Relationship Id="rId6" Type="http://schemas.openxmlformats.org/officeDocument/2006/relationships/hyperlink" Target="http://www.bfs.admin.ch/bfs/portal/de/index/themen/05/05.html" TargetMode="External"/><Relationship Id="rId23" Type="http://schemas.openxmlformats.org/officeDocument/2006/relationships/hyperlink" Target="http://www.statistik.zh.ch/themen/wohnbauindex.php" TargetMode="External"/><Relationship Id="rId119" Type="http://schemas.openxmlformats.org/officeDocument/2006/relationships/hyperlink" Target="http://www.statistik.zh.ch/themen/wohnbauindex.php" TargetMode="External"/><Relationship Id="rId44" Type="http://schemas.openxmlformats.org/officeDocument/2006/relationships/hyperlink" Target="http://www.eda.admin.ch/eda/de/home/doc/publi/ptrali.html" TargetMode="External"/><Relationship Id="rId60" Type="http://schemas.openxmlformats.org/officeDocument/2006/relationships/hyperlink" Target="http://www.eda.admin.ch/eda/de/home/doc/publi/ptrali.html" TargetMode="External"/><Relationship Id="rId65" Type="http://schemas.openxmlformats.org/officeDocument/2006/relationships/hyperlink" Target="http://www.bfs.admin.ch/bfs/portal/de/index/themen/05/05.html" TargetMode="External"/><Relationship Id="rId81" Type="http://schemas.openxmlformats.org/officeDocument/2006/relationships/hyperlink" Target="http://www.bfs.admin.ch/bfs/portal/de/index/themen/05/05.html" TargetMode="External"/><Relationship Id="rId86" Type="http://schemas.openxmlformats.org/officeDocument/2006/relationships/hyperlink" Target="http://www.eda.admin.ch/eda/de/home/doc/publi/ptrali.html" TargetMode="External"/><Relationship Id="rId130" Type="http://schemas.openxmlformats.org/officeDocument/2006/relationships/hyperlink" Target="mailto:Ulrich.Feisst@tba.llv.ligabathulerb@post.li" TargetMode="External"/><Relationship Id="rId135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51" Type="http://schemas.openxmlformats.org/officeDocument/2006/relationships/hyperlink" Target="http://www.statistik.zh.ch/themen/wohnbauindex.php" TargetMode="External"/><Relationship Id="rId156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77" Type="http://schemas.openxmlformats.org/officeDocument/2006/relationships/hyperlink" Target="http://www.eda.admin.ch/eda/de/home/doc/publi/ptrali.html" TargetMode="External"/><Relationship Id="rId172" Type="http://schemas.openxmlformats.org/officeDocument/2006/relationships/hyperlink" Target="http://www.bfs.admin.ch/bfs/portal/de/index/themen/05/05.html" TargetMode="External"/><Relationship Id="rId13" Type="http://schemas.openxmlformats.org/officeDocument/2006/relationships/hyperlink" Target="http://www.bfs.admin.ch/bfs/portal/de/index/themen/05/05.html" TargetMode="External"/><Relationship Id="rId18" Type="http://schemas.openxmlformats.org/officeDocument/2006/relationships/hyperlink" Target="http://www.eda.admin.ch/eda/de/home/doc/publi/ptrali.html" TargetMode="External"/><Relationship Id="rId39" Type="http://schemas.openxmlformats.org/officeDocument/2006/relationships/hyperlink" Target="http://www.statistik.zh.ch/themen/wohnbauindex.php" TargetMode="External"/><Relationship Id="rId109" Type="http://schemas.openxmlformats.org/officeDocument/2006/relationships/hyperlink" Target="http://www.bfs.admin.ch/bfs/portal/de/index/themen/05/05.html" TargetMode="External"/><Relationship Id="rId34" Type="http://schemas.openxmlformats.org/officeDocument/2006/relationships/hyperlink" Target="mailto:Ulrich.Feisst@tba.llv.ligabathulerb@post.li" TargetMode="External"/><Relationship Id="rId50" Type="http://schemas.openxmlformats.org/officeDocument/2006/relationships/hyperlink" Target="http://www.eda.admin.ch/eda/de/home/doc/publi/ptrali.html" TargetMode="External"/><Relationship Id="rId55" Type="http://schemas.openxmlformats.org/officeDocument/2006/relationships/hyperlink" Target="http://www.eda.admin.ch/eda/de/home/doc/publi/ptrali.html" TargetMode="External"/><Relationship Id="rId76" Type="http://schemas.openxmlformats.org/officeDocument/2006/relationships/hyperlink" Target="http://www.statistik.zh.ch/themen/wohnbauindex.php" TargetMode="External"/><Relationship Id="rId97" Type="http://schemas.openxmlformats.org/officeDocument/2006/relationships/hyperlink" Target="http://www.statistik.zh.ch/themen/wohnbauindex.php" TargetMode="External"/><Relationship Id="rId104" Type="http://schemas.openxmlformats.org/officeDocument/2006/relationships/hyperlink" Target="http://www.bfs.admin.ch/bfs/portal/de/index/themen/05/05.html" TargetMode="External"/><Relationship Id="rId120" Type="http://schemas.openxmlformats.org/officeDocument/2006/relationships/hyperlink" Target="http://www.bfs.admin.ch/bfs/portal/de/index/themen/05/05.html" TargetMode="External"/><Relationship Id="rId125" Type="http://schemas.openxmlformats.org/officeDocument/2006/relationships/hyperlink" Target="http://www.bfs.admin.ch/bfs/portal/de/index/themen/05/05.html" TargetMode="External"/><Relationship Id="rId141" Type="http://schemas.openxmlformats.org/officeDocument/2006/relationships/hyperlink" Target="http://www.bfs.admin.ch/bfs/portal/de/index/themen/05/05.html" TargetMode="External"/><Relationship Id="rId146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67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7" Type="http://schemas.openxmlformats.org/officeDocument/2006/relationships/hyperlink" Target="http://www.eda.admin.ch/eda/de/home/doc/publi/ptrali.html" TargetMode="External"/><Relationship Id="rId71" Type="http://schemas.openxmlformats.org/officeDocument/2006/relationships/hyperlink" Target="mailto:Ulrich.Feisst@tba.llv.ligabathulerb@post.li" TargetMode="External"/><Relationship Id="rId92" Type="http://schemas.openxmlformats.org/officeDocument/2006/relationships/hyperlink" Target="mailto:Ulrich.Feisst@tba.llv.ligabathulerb@post.li" TargetMode="External"/><Relationship Id="rId162" Type="http://schemas.openxmlformats.org/officeDocument/2006/relationships/hyperlink" Target="mailto:Ulrich.Feisst@tba.llv.ligabathulerb@post.li" TargetMode="External"/><Relationship Id="rId2" Type="http://schemas.openxmlformats.org/officeDocument/2006/relationships/hyperlink" Target="mailto:Ulrich.Feisst@tba.llv.ligabathulerb@post.li" TargetMode="External"/><Relationship Id="rId29" Type="http://schemas.openxmlformats.org/officeDocument/2006/relationships/hyperlink" Target="http://www.eda.admin.ch/eda/de/home/doc/publi/ptrali.html" TargetMode="External"/><Relationship Id="rId24" Type="http://schemas.openxmlformats.org/officeDocument/2006/relationships/hyperlink" Target="http://www.eda.admin.ch/eda/de/home/doc/publi/ptrali.html" TargetMode="External"/><Relationship Id="rId40" Type="http://schemas.openxmlformats.org/officeDocument/2006/relationships/hyperlink" Target="http://www.bfs.admin.ch/bfs/portal/de/index/themen/05/05.html" TargetMode="External"/><Relationship Id="rId45" Type="http://schemas.openxmlformats.org/officeDocument/2006/relationships/hyperlink" Target="http://www.statistik.zh.ch/themen/wohnbauindex.php" TargetMode="External"/><Relationship Id="rId66" Type="http://schemas.openxmlformats.org/officeDocument/2006/relationships/hyperlink" Target="http://www.eda.admin.ch/eda/de/home/doc/publi/ptrali.html" TargetMode="External"/><Relationship Id="rId87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10" Type="http://schemas.openxmlformats.org/officeDocument/2006/relationships/hyperlink" Target="http://www.eda.admin.ch/eda/de/home/doc/publi/ptrali.html" TargetMode="External"/><Relationship Id="rId115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3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36" Type="http://schemas.openxmlformats.org/officeDocument/2006/relationships/hyperlink" Target="mailto:Ulrich.Feisst@tba.llv.ligabathulerb@post.li" TargetMode="External"/><Relationship Id="rId157" Type="http://schemas.openxmlformats.org/officeDocument/2006/relationships/hyperlink" Target="http://www.statistik.zh.ch/themen/wohnbauindex.php" TargetMode="External"/><Relationship Id="rId178" Type="http://schemas.openxmlformats.org/officeDocument/2006/relationships/hyperlink" Target="http://www.statistik.zh.ch/themen/wohnbauindex.php" TargetMode="External"/><Relationship Id="rId61" Type="http://schemas.openxmlformats.org/officeDocument/2006/relationships/hyperlink" Target="mailto:Ulrich.Feisst@tba.llv.ligabathulerb@post.li" TargetMode="External"/><Relationship Id="rId82" Type="http://schemas.openxmlformats.org/officeDocument/2006/relationships/hyperlink" Target="http://www.bfs.admin.ch/bfs/portal/de/index/themen/05/05.html" TargetMode="External"/><Relationship Id="rId152" Type="http://schemas.openxmlformats.org/officeDocument/2006/relationships/hyperlink" Target="http://www.eda.admin.ch/eda/de/home/doc/publi/ptrali.html" TargetMode="External"/><Relationship Id="rId173" Type="http://schemas.openxmlformats.org/officeDocument/2006/relationships/hyperlink" Target="http://www.statistik.zh.ch/themen/wohnbauindex.php" TargetMode="External"/><Relationship Id="rId19" Type="http://schemas.openxmlformats.org/officeDocument/2006/relationships/hyperlink" Target="mailto:Ulrich.Feisst@tba.llv.ligabathulerb@post.li" TargetMode="External"/><Relationship Id="rId14" Type="http://schemas.openxmlformats.org/officeDocument/2006/relationships/hyperlink" Target="http://www.bfs.admin.ch/bfs/portal/de/index/themen/05/05.html" TargetMode="External"/><Relationship Id="rId30" Type="http://schemas.openxmlformats.org/officeDocument/2006/relationships/hyperlink" Target="http://www.statistik.zh.ch/themen/wohnbauindex.php" TargetMode="External"/><Relationship Id="rId35" Type="http://schemas.openxmlformats.org/officeDocument/2006/relationships/hyperlink" Target="http://www.statistik.zh.ch/themen/wohnbauindex.php" TargetMode="External"/><Relationship Id="rId56" Type="http://schemas.openxmlformats.org/officeDocument/2006/relationships/hyperlink" Target="http://www.statistik.zh.ch/themen/wohnbauindex.php" TargetMode="External"/><Relationship Id="rId77" Type="http://schemas.openxmlformats.org/officeDocument/2006/relationships/hyperlink" Target="http://www.eda.admin.ch/eda/de/home/doc/publi/ptrali.html" TargetMode="External"/><Relationship Id="rId100" Type="http://schemas.openxmlformats.org/officeDocument/2006/relationships/hyperlink" Target="http://www.eda.admin.ch/eda/de/home/doc/publi/ptrali.html" TargetMode="External"/><Relationship Id="rId105" Type="http://schemas.openxmlformats.org/officeDocument/2006/relationships/hyperlink" Target="http://www.statistik.zh.ch/themen/wohnbauindex.php" TargetMode="External"/><Relationship Id="rId126" Type="http://schemas.openxmlformats.org/officeDocument/2006/relationships/hyperlink" Target="http://www.eda.admin.ch/eda/de/home/doc/publi/ptrali.html" TargetMode="External"/><Relationship Id="rId147" Type="http://schemas.openxmlformats.org/officeDocument/2006/relationships/hyperlink" Target="mailto:Ulrich.Feisst@tba.llv.ligabathulerb@post.li" TargetMode="External"/><Relationship Id="rId168" Type="http://schemas.openxmlformats.org/officeDocument/2006/relationships/hyperlink" Target="http://www.eda.admin.ch/eda/de/home/doc/publi/ptrali.html" TargetMode="External"/><Relationship Id="rId8" Type="http://schemas.openxmlformats.org/officeDocument/2006/relationships/hyperlink" Target="mailto:Ulrich.Feisst@tba.llv.ligabathulerb@post.li" TargetMode="External"/><Relationship Id="rId51" Type="http://schemas.openxmlformats.org/officeDocument/2006/relationships/hyperlink" Target="http://www.eda.admin.ch/eda/de/home/doc/publi/ptrali.html" TargetMode="External"/><Relationship Id="rId72" Type="http://schemas.openxmlformats.org/officeDocument/2006/relationships/hyperlink" Target="http://www.bfs.admin.ch/bfs/portal/de/index/themen/05/05.html" TargetMode="External"/><Relationship Id="rId93" Type="http://schemas.openxmlformats.org/officeDocument/2006/relationships/hyperlink" Target="http://www.statistik.zh.ch/themen/wohnbauindex.php" TargetMode="External"/><Relationship Id="rId98" Type="http://schemas.openxmlformats.org/officeDocument/2006/relationships/hyperlink" Target="http://www.bfs.admin.ch/bfs/portal/de/index/themen/05/05.html" TargetMode="External"/><Relationship Id="rId12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42" Type="http://schemas.openxmlformats.org/officeDocument/2006/relationships/hyperlink" Target="http://www.bfs.admin.ch/bfs/portal/de/index/themen/05/05.html" TargetMode="External"/><Relationship Id="rId163" Type="http://schemas.openxmlformats.org/officeDocument/2006/relationships/hyperlink" Target="http://www.eda.admin.ch/eda/de/home/doc/publi/ptrali.html" TargetMode="External"/><Relationship Id="rId3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25" Type="http://schemas.openxmlformats.org/officeDocument/2006/relationships/hyperlink" Target="mailto:Ulrich.Feisst@tba.llv.ligabathulerb@post.li" TargetMode="External"/><Relationship Id="rId46" Type="http://schemas.openxmlformats.org/officeDocument/2006/relationships/hyperlink" Target="http://www.bfs.admin.ch/bfs/portal/de/index/themen/05/05.html" TargetMode="External"/><Relationship Id="rId67" Type="http://schemas.openxmlformats.org/officeDocument/2006/relationships/hyperlink" Target="mailto:Ulrich.Feisst@tba.llv.ligabathulerb@post.li" TargetMode="External"/><Relationship Id="rId116" Type="http://schemas.openxmlformats.org/officeDocument/2006/relationships/hyperlink" Target="mailto:Ulrich.Feisst@tba.llv.ligabathulerb@post.li" TargetMode="External"/><Relationship Id="rId137" Type="http://schemas.openxmlformats.org/officeDocument/2006/relationships/hyperlink" Target="http://www.bfs.admin.ch/bfs/portal/de/index/themen/05/05.html" TargetMode="External"/><Relationship Id="rId158" Type="http://schemas.openxmlformats.org/officeDocument/2006/relationships/hyperlink" Target="http://www.bfs.admin.ch/bfs/portal/de/index/themen/05/05.html" TargetMode="External"/><Relationship Id="rId20" Type="http://schemas.openxmlformats.org/officeDocument/2006/relationships/hyperlink" Target="http://www.eda.admin.ch/eda/de/home/doc/publi/ptrali.html" TargetMode="External"/><Relationship Id="rId4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62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83" Type="http://schemas.openxmlformats.org/officeDocument/2006/relationships/hyperlink" Target="http://www.eda.admin.ch/eda/de/home/doc/publi/ptrali.html" TargetMode="External"/><Relationship Id="rId88" Type="http://schemas.openxmlformats.org/officeDocument/2006/relationships/hyperlink" Target="http://www.statistik.zh.ch/themen/wohnbauindex.php" TargetMode="External"/><Relationship Id="rId111" Type="http://schemas.openxmlformats.org/officeDocument/2006/relationships/hyperlink" Target="http://www.statistik.zh.ch/themen/wohnbauindex.php" TargetMode="External"/><Relationship Id="rId132" Type="http://schemas.openxmlformats.org/officeDocument/2006/relationships/hyperlink" Target="mailto:Ulrich.Feisst@tba.llv.ligabathulerb@post.li" TargetMode="External"/><Relationship Id="rId153" Type="http://schemas.openxmlformats.org/officeDocument/2006/relationships/hyperlink" Target="mailto:Ulrich.Feisst@tba.llv.ligabathulerb@post.li" TargetMode="External"/><Relationship Id="rId174" Type="http://schemas.openxmlformats.org/officeDocument/2006/relationships/hyperlink" Target="http://www.eda.admin.ch/eda/de/home/doc/publi/ptrali.html" TargetMode="External"/><Relationship Id="rId179" Type="http://schemas.openxmlformats.org/officeDocument/2006/relationships/hyperlink" Target="http://www.eda.admin.ch/eda/de/home/doc/publi/ptrali.html" TargetMode="External"/><Relationship Id="rId15" Type="http://schemas.openxmlformats.org/officeDocument/2006/relationships/hyperlink" Target="http://www.eda.admin.ch/eda/de/home/doc/publi/ptrali.html" TargetMode="External"/><Relationship Id="rId36" Type="http://schemas.openxmlformats.org/officeDocument/2006/relationships/hyperlink" Target="mailto:Ulrich.Feisst@tba.llv.ligabathulerb@post.li" TargetMode="External"/><Relationship Id="rId57" Type="http://schemas.openxmlformats.org/officeDocument/2006/relationships/hyperlink" Target="http://www.eda.admin.ch/eda/de/home/doc/publi/ptrali.html" TargetMode="External"/><Relationship Id="rId106" Type="http://schemas.openxmlformats.org/officeDocument/2006/relationships/hyperlink" Target="http://www.eda.admin.ch/eda/de/home/doc/publi/ptrali.html" TargetMode="External"/><Relationship Id="rId127" Type="http://schemas.openxmlformats.org/officeDocument/2006/relationships/hyperlink" Target="http://www.statistik.zh.ch/themen/wohnbauindex.php" TargetMode="External"/><Relationship Id="rId10" Type="http://schemas.openxmlformats.org/officeDocument/2006/relationships/hyperlink" Target="http://www.bfs.admin.ch/bfs/portal/de/index/themen/05/05.html" TargetMode="External"/><Relationship Id="rId31" Type="http://schemas.openxmlformats.org/officeDocument/2006/relationships/hyperlink" Target="http://www.bfs.admin.ch/bfs/portal/de/index/themen/05/05.html" TargetMode="External"/><Relationship Id="rId52" Type="http://schemas.openxmlformats.org/officeDocument/2006/relationships/hyperlink" Target="http://www.eda.admin.ch/eda/de/home/doc/publi/ptrali.html" TargetMode="External"/><Relationship Id="rId73" Type="http://schemas.openxmlformats.org/officeDocument/2006/relationships/hyperlink" Target="http://www.bfs.admin.ch/bfs/portal/de/index/themen/05/05.html" TargetMode="External"/><Relationship Id="rId78" Type="http://schemas.openxmlformats.org/officeDocument/2006/relationships/hyperlink" Target="mailto:Ulrich.Feisst@tba.llv.ligabathulerb@post.li" TargetMode="External"/><Relationship Id="rId94" Type="http://schemas.openxmlformats.org/officeDocument/2006/relationships/hyperlink" Target="mailto:Ulrich.Feisst@tba.llv.ligabathulerb@post.li" TargetMode="External"/><Relationship Id="rId99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01" Type="http://schemas.openxmlformats.org/officeDocument/2006/relationships/hyperlink" Target="http://www.eda.admin.ch/eda/de/home/doc/publi/ptrali.html" TargetMode="External"/><Relationship Id="rId122" Type="http://schemas.openxmlformats.org/officeDocument/2006/relationships/hyperlink" Target="http://www.eda.admin.ch/eda/de/home/doc/publi/ptrali.html" TargetMode="External"/><Relationship Id="rId143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48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64" Type="http://schemas.openxmlformats.org/officeDocument/2006/relationships/hyperlink" Target="mailto:Ulrich.Feisst@tba.llv.ligabathulerb@post.li" TargetMode="External"/><Relationship Id="rId169" Type="http://schemas.openxmlformats.org/officeDocument/2006/relationships/hyperlink" Target="http://www.eda.admin.ch/eda/de/home/doc/publi/ptrali.html" TargetMode="External"/><Relationship Id="rId4" Type="http://schemas.openxmlformats.org/officeDocument/2006/relationships/hyperlink" Target="mailto:Ulrich.Feisst@tba.llv.ligabathulerb@post.li" TargetMode="External"/><Relationship Id="rId9" Type="http://schemas.openxmlformats.org/officeDocument/2006/relationships/hyperlink" Target="http://www.bfs.admin.ch/bfs/portal/de/index/themen/05/05.html" TargetMode="External"/><Relationship Id="rId180" Type="http://schemas.openxmlformats.org/officeDocument/2006/relationships/hyperlink" Target="http://www.statistik.zh.ch/themen/wohnbauindex.php" TargetMode="External"/><Relationship Id="rId26" Type="http://schemas.openxmlformats.org/officeDocument/2006/relationships/hyperlink" Target="http://www.eda.admin.ch/eda/de/home/doc/publi/ptrali.html" TargetMode="External"/><Relationship Id="rId47" Type="http://schemas.openxmlformats.org/officeDocument/2006/relationships/hyperlink" Target="http://www.statistik.zh.ch/themen/wohnbauindex.php" TargetMode="External"/><Relationship Id="rId68" Type="http://schemas.openxmlformats.org/officeDocument/2006/relationships/hyperlink" Target="http://www.bfs.admin.ch/bfs/portal/de/index/themen/05/05.html" TargetMode="External"/><Relationship Id="rId89" Type="http://schemas.openxmlformats.org/officeDocument/2006/relationships/hyperlink" Target="http://www.bfs.admin.ch/bfs/portal/de/index/themen/05/05.html" TargetMode="External"/><Relationship Id="rId112" Type="http://schemas.openxmlformats.org/officeDocument/2006/relationships/hyperlink" Target="http://www.eda.admin.ch/eda/de/home/doc/publi/ptrali.html" TargetMode="External"/><Relationship Id="rId133" Type="http://schemas.openxmlformats.org/officeDocument/2006/relationships/hyperlink" Target="http://www.bfs.admin.ch/bfs/portal/de/index/themen/05/05.html" TargetMode="External"/><Relationship Id="rId154" Type="http://schemas.openxmlformats.org/officeDocument/2006/relationships/hyperlink" Target="http://www.eda.admin.ch/eda/de/home/doc/publi/ptrali.html" TargetMode="External"/><Relationship Id="rId175" Type="http://schemas.openxmlformats.org/officeDocument/2006/relationships/hyperlink" Target="http://www.statistik.zh.ch/themen/wohnbauindex.php" TargetMode="External"/><Relationship Id="rId16" Type="http://schemas.openxmlformats.org/officeDocument/2006/relationships/hyperlink" Target="mailto:Ulrich.Feisst@tba.llv.ligabathulerb@post.li" TargetMode="External"/><Relationship Id="rId37" Type="http://schemas.openxmlformats.org/officeDocument/2006/relationships/hyperlink" Target="http://www.eda.admin.ch/eda/de/home/doc/publi/ptrali.html" TargetMode="External"/><Relationship Id="rId58" Type="http://schemas.openxmlformats.org/officeDocument/2006/relationships/hyperlink" Target="http://www.statistik.zh.ch/themen/wohnbauindex.php" TargetMode="External"/><Relationship Id="rId79" Type="http://schemas.openxmlformats.org/officeDocument/2006/relationships/hyperlink" Target="http://www.eda.admin.ch/eda/de/home/doc/publi/ptrali.html" TargetMode="External"/><Relationship Id="rId102" Type="http://schemas.openxmlformats.org/officeDocument/2006/relationships/hyperlink" Target="http://www.eda.admin.ch/eda/de/home/doc/publi/ptrali.html" TargetMode="External"/><Relationship Id="rId123" Type="http://schemas.openxmlformats.org/officeDocument/2006/relationships/hyperlink" Target="http://www.statistik.zh.ch/themen/wohnbauindex.php" TargetMode="External"/><Relationship Id="rId144" Type="http://schemas.openxmlformats.org/officeDocument/2006/relationships/hyperlink" Target="mailto:Ulrich.Feisst@tba.llv.ligabathulerb@post.li" TargetMode="External"/><Relationship Id="rId90" Type="http://schemas.openxmlformats.org/officeDocument/2006/relationships/hyperlink" Target="mailto:Ulrich.Feisst@tba.llv.ligabathulerb@post.li" TargetMode="External"/><Relationship Id="rId165" Type="http://schemas.openxmlformats.org/officeDocument/2006/relationships/hyperlink" Target="http://www.statistik.zh.ch/themen/wohnbauindex.php" TargetMode="External"/><Relationship Id="rId27" Type="http://schemas.openxmlformats.org/officeDocument/2006/relationships/hyperlink" Target="http://www.eda.admin.ch/eda/de/home/doc/publi/ptrali.html" TargetMode="External"/><Relationship Id="rId48" Type="http://schemas.openxmlformats.org/officeDocument/2006/relationships/hyperlink" Target="http://www.eda.admin.ch/eda/de/home/doc/publi/ptrali.html" TargetMode="External"/><Relationship Id="rId69" Type="http://schemas.openxmlformats.org/officeDocument/2006/relationships/hyperlink" Target="http://www.bfs.admin.ch/bfs/portal/de/index/themen/05/05.html" TargetMode="External"/><Relationship Id="rId113" Type="http://schemas.openxmlformats.org/officeDocument/2006/relationships/hyperlink" Target="http://www.statistik.zh.ch/themen/wohnbauindex.php" TargetMode="External"/><Relationship Id="rId134" Type="http://schemas.openxmlformats.org/officeDocument/2006/relationships/hyperlink" Target="http://www.bfs.admin.ch/bfs/portal/de/index/themen/05/05.html" TargetMode="External"/><Relationship Id="rId80" Type="http://schemas.openxmlformats.org/officeDocument/2006/relationships/hyperlink" Target="mailto:Ulrich.Feisst@tba.llv.ligabathulerb@post.li" TargetMode="External"/><Relationship Id="rId155" Type="http://schemas.openxmlformats.org/officeDocument/2006/relationships/hyperlink" Target="http://www.eda.admin.ch/eda/de/home/doc/publi/ptrali.html" TargetMode="External"/><Relationship Id="rId176" Type="http://schemas.openxmlformats.org/officeDocument/2006/relationships/hyperlink" Target="http://www.bfs.admin.ch/bfs/portal/de/index/themen/05/05.html" TargetMode="External"/><Relationship Id="rId17" Type="http://schemas.openxmlformats.org/officeDocument/2006/relationships/hyperlink" Target="http://www.statistik.zh.ch/themen/wohnbauindex.php" TargetMode="External"/><Relationship Id="rId38" Type="http://schemas.openxmlformats.org/officeDocument/2006/relationships/hyperlink" Target="mailto:Ulrich.Feisst@tba.llv.ligabathulerb@post.li" TargetMode="External"/><Relationship Id="rId59" Type="http://schemas.openxmlformats.org/officeDocument/2006/relationships/hyperlink" Target="mailto:paul.boegli@bfm.admin.ch" TargetMode="External"/><Relationship Id="rId103" Type="http://schemas.openxmlformats.org/officeDocument/2006/relationships/hyperlink" Target="http://www.statistik.zh.ch/themen/wohnbauindex.php" TargetMode="External"/><Relationship Id="rId124" Type="http://schemas.openxmlformats.org/officeDocument/2006/relationships/hyperlink" Target="http://www.bfs.admin.ch/bfs/portal/de/index/themen/05/05.html" TargetMode="External"/><Relationship Id="rId70" Type="http://schemas.openxmlformats.org/officeDocument/2006/relationships/hyperlink" Target="http://www.eda.admin.ch/eda/de/home/doc/publi/ptrali.html" TargetMode="External"/><Relationship Id="rId91" Type="http://schemas.openxmlformats.org/officeDocument/2006/relationships/hyperlink" Target="http://www.statistik.zh.ch/themen/wohnbauindex.php" TargetMode="External"/><Relationship Id="rId145" Type="http://schemas.openxmlformats.org/officeDocument/2006/relationships/hyperlink" Target="http://www.bfs.admin.ch/bfs/portal/de/index/themen/05/05.html" TargetMode="External"/><Relationship Id="rId166" Type="http://schemas.openxmlformats.org/officeDocument/2006/relationships/hyperlink" Target="http://www.bfs.admin.ch/bfs/portal/de/index/themen/05/05.html" TargetMode="External"/><Relationship Id="rId1" Type="http://schemas.openxmlformats.org/officeDocument/2006/relationships/hyperlink" Target="http://www.eda.admin.ch/eda/de/home/doc/publi/ptrali.html" TargetMode="External"/><Relationship Id="rId28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49" Type="http://schemas.openxmlformats.org/officeDocument/2006/relationships/hyperlink" Target="http://www.eda.admin.ch/eda/de/home/doc/publi/ptrali.html" TargetMode="External"/><Relationship Id="rId114" Type="http://schemas.openxmlformats.org/officeDocument/2006/relationships/hyperlink" Target="mailto:paul.boegli@bfm.admin.ch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E9D5-ACEE-4EAE-9731-8F5D3EE86D0A}">
  <sheetPr>
    <tabColor theme="3" tint="0.59999389629810485"/>
  </sheetPr>
  <dimension ref="A1:B14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47.140625" style="44" bestFit="1" customWidth="1"/>
    <col min="2" max="2" width="25" style="44" bestFit="1" customWidth="1"/>
    <col min="3" max="16384" width="11.42578125" style="44"/>
  </cols>
  <sheetData>
    <row r="1" spans="1:2" ht="15.75" x14ac:dyDescent="0.2">
      <c r="A1" s="43" t="s">
        <v>939</v>
      </c>
    </row>
    <row r="2" spans="1:2" x14ac:dyDescent="0.2">
      <c r="A2" s="45" t="s">
        <v>695</v>
      </c>
    </row>
    <row r="4" spans="1:2" x14ac:dyDescent="0.2">
      <c r="A4" s="46" t="s">
        <v>679</v>
      </c>
      <c r="B4" s="69">
        <v>46087</v>
      </c>
    </row>
    <row r="5" spans="1:2" x14ac:dyDescent="0.2">
      <c r="A5" s="46" t="s">
        <v>680</v>
      </c>
      <c r="B5" s="2">
        <v>1</v>
      </c>
    </row>
    <row r="6" spans="1:2" x14ac:dyDescent="0.2">
      <c r="A6" s="46" t="s">
        <v>681</v>
      </c>
      <c r="B6" s="2" t="s">
        <v>472</v>
      </c>
    </row>
    <row r="7" spans="1:2" x14ac:dyDescent="0.2">
      <c r="A7" s="46" t="s">
        <v>682</v>
      </c>
      <c r="B7" s="2">
        <v>2026</v>
      </c>
    </row>
    <row r="8" spans="1:2" x14ac:dyDescent="0.2">
      <c r="A8" s="46" t="s">
        <v>683</v>
      </c>
      <c r="B8" s="2" t="s">
        <v>684</v>
      </c>
    </row>
    <row r="9" spans="1:2" x14ac:dyDescent="0.2">
      <c r="A9" s="46" t="s">
        <v>685</v>
      </c>
      <c r="B9" s="2" t="s">
        <v>686</v>
      </c>
    </row>
    <row r="10" spans="1:2" x14ac:dyDescent="0.2">
      <c r="A10" s="46" t="s">
        <v>687</v>
      </c>
      <c r="B10" s="2" t="s">
        <v>688</v>
      </c>
    </row>
    <row r="11" spans="1:2" x14ac:dyDescent="0.2">
      <c r="A11" s="46" t="s">
        <v>689</v>
      </c>
      <c r="B11" s="2" t="s">
        <v>797</v>
      </c>
    </row>
    <row r="12" spans="1:2" x14ac:dyDescent="0.2">
      <c r="A12" s="46" t="s">
        <v>690</v>
      </c>
      <c r="B12" s="2" t="s">
        <v>691</v>
      </c>
    </row>
    <row r="13" spans="1:2" x14ac:dyDescent="0.2">
      <c r="A13" s="46" t="s">
        <v>692</v>
      </c>
      <c r="B13" s="2" t="s">
        <v>693</v>
      </c>
    </row>
    <row r="14" spans="1:2" x14ac:dyDescent="0.2">
      <c r="A14" s="46" t="s">
        <v>694</v>
      </c>
      <c r="B14" s="2" t="s">
        <v>940</v>
      </c>
    </row>
  </sheetData>
  <hyperlinks>
    <hyperlink ref="B11" r:id="rId1" xr:uid="{B898EEC0-F4E3-4867-862E-2717628B8661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H46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8.5703125" style="2" customWidth="1"/>
    <col min="2" max="2" width="8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16.140625" style="2" bestFit="1" customWidth="1"/>
    <col min="7" max="7" width="6.5703125" style="2" bestFit="1" customWidth="1"/>
    <col min="8" max="8" width="13.5703125" style="2" customWidth="1"/>
    <col min="9" max="9" width="30.5703125" style="2" customWidth="1"/>
    <col min="10" max="16384" width="11.42578125" style="2"/>
  </cols>
  <sheetData>
    <row r="1" spans="1:8" ht="15.75" x14ac:dyDescent="0.2">
      <c r="A1" s="42" t="s">
        <v>49</v>
      </c>
    </row>
    <row r="2" spans="1:8" ht="12.75" customHeight="1" x14ac:dyDescent="0.2">
      <c r="A2" s="2" t="s">
        <v>880</v>
      </c>
    </row>
    <row r="4" spans="1:8" x14ac:dyDescent="0.2">
      <c r="A4" s="50" t="s">
        <v>696</v>
      </c>
    </row>
    <row r="5" spans="1:8" x14ac:dyDescent="0.2">
      <c r="A5" s="20"/>
    </row>
    <row r="6" spans="1:8" x14ac:dyDescent="0.2">
      <c r="A6" s="51" t="s">
        <v>714</v>
      </c>
    </row>
    <row r="8" spans="1:8" s="7" customFormat="1" x14ac:dyDescent="0.2">
      <c r="A8" s="7" t="s">
        <v>20</v>
      </c>
      <c r="B8" s="7" t="s">
        <v>493</v>
      </c>
      <c r="E8" s="7" t="s">
        <v>44</v>
      </c>
      <c r="G8" s="7" t="s">
        <v>48</v>
      </c>
    </row>
    <row r="9" spans="1:8" s="7" customFormat="1" x14ac:dyDescent="0.2">
      <c r="B9" s="7" t="s">
        <v>22</v>
      </c>
      <c r="C9" s="7" t="s">
        <v>275</v>
      </c>
      <c r="D9" s="7" t="s">
        <v>274</v>
      </c>
      <c r="E9" s="7" t="s">
        <v>22</v>
      </c>
      <c r="F9" s="7" t="s">
        <v>50</v>
      </c>
      <c r="G9" s="7" t="s">
        <v>510</v>
      </c>
    </row>
    <row r="10" spans="1:8" x14ac:dyDescent="0.2">
      <c r="A10" s="2" t="s">
        <v>38</v>
      </c>
      <c r="B10" s="52">
        <v>792</v>
      </c>
      <c r="C10" s="52">
        <v>405</v>
      </c>
      <c r="D10" s="52">
        <v>387</v>
      </c>
      <c r="E10" s="52">
        <v>66</v>
      </c>
      <c r="F10" s="52">
        <v>56.4</v>
      </c>
      <c r="G10" s="52">
        <v>59</v>
      </c>
      <c r="H10" s="66"/>
    </row>
    <row r="11" spans="1:8" x14ac:dyDescent="0.2">
      <c r="A11" s="2" t="s">
        <v>39</v>
      </c>
      <c r="B11" s="52">
        <v>812</v>
      </c>
      <c r="C11" s="52">
        <v>427</v>
      </c>
      <c r="D11" s="52">
        <v>385</v>
      </c>
      <c r="E11" s="52">
        <v>62</v>
      </c>
      <c r="F11" s="52">
        <v>52.5</v>
      </c>
      <c r="G11" s="52">
        <v>56</v>
      </c>
      <c r="H11" s="66"/>
    </row>
    <row r="12" spans="1:8" x14ac:dyDescent="0.2">
      <c r="A12" s="2" t="s">
        <v>40</v>
      </c>
      <c r="B12" s="52">
        <v>790</v>
      </c>
      <c r="C12" s="52">
        <v>422</v>
      </c>
      <c r="D12" s="52">
        <v>368</v>
      </c>
      <c r="E12" s="52">
        <v>88</v>
      </c>
      <c r="F12" s="52">
        <v>59.4</v>
      </c>
      <c r="G12" s="52">
        <v>53</v>
      </c>
      <c r="H12" s="66"/>
    </row>
    <row r="13" spans="1:8" x14ac:dyDescent="0.2">
      <c r="A13" s="2" t="s">
        <v>41</v>
      </c>
      <c r="B13" s="52">
        <v>770</v>
      </c>
      <c r="C13" s="52">
        <v>377</v>
      </c>
      <c r="D13" s="52">
        <v>393</v>
      </c>
      <c r="E13" s="52">
        <v>83</v>
      </c>
      <c r="F13" s="52">
        <v>58.9</v>
      </c>
      <c r="G13" s="52">
        <v>51</v>
      </c>
      <c r="H13" s="66"/>
    </row>
    <row r="14" spans="1:8" x14ac:dyDescent="0.2">
      <c r="A14" s="2" t="s">
        <v>42</v>
      </c>
      <c r="B14" s="52">
        <v>758</v>
      </c>
      <c r="C14" s="52">
        <v>352</v>
      </c>
      <c r="D14" s="52">
        <v>406</v>
      </c>
      <c r="E14" s="52">
        <v>80</v>
      </c>
      <c r="F14" s="52">
        <v>57.5</v>
      </c>
      <c r="G14" s="52">
        <v>51</v>
      </c>
      <c r="H14" s="66"/>
    </row>
    <row r="15" spans="1:8" x14ac:dyDescent="0.2">
      <c r="A15" s="2" t="s">
        <v>252</v>
      </c>
      <c r="B15" s="52">
        <v>711</v>
      </c>
      <c r="C15" s="52">
        <v>340</v>
      </c>
      <c r="D15" s="52">
        <v>371</v>
      </c>
      <c r="E15" s="52">
        <v>79</v>
      </c>
      <c r="F15" s="52">
        <v>56.7</v>
      </c>
      <c r="G15" s="52">
        <v>49</v>
      </c>
      <c r="H15" s="66"/>
    </row>
    <row r="16" spans="1:8" x14ac:dyDescent="0.2">
      <c r="A16" s="2" t="s">
        <v>284</v>
      </c>
      <c r="B16" s="52">
        <v>694</v>
      </c>
      <c r="C16" s="52">
        <v>343</v>
      </c>
      <c r="D16" s="52">
        <v>351</v>
      </c>
      <c r="E16" s="52">
        <v>82</v>
      </c>
      <c r="F16" s="52">
        <v>58.3</v>
      </c>
      <c r="G16" s="52">
        <v>48</v>
      </c>
      <c r="H16" s="66"/>
    </row>
    <row r="17" spans="1:8" x14ac:dyDescent="0.2">
      <c r="A17" s="2" t="s">
        <v>384</v>
      </c>
      <c r="B17" s="52">
        <v>727</v>
      </c>
      <c r="C17" s="52">
        <v>356</v>
      </c>
      <c r="D17" s="52">
        <v>371</v>
      </c>
      <c r="E17" s="52">
        <v>80</v>
      </c>
      <c r="F17" s="52">
        <v>59.4</v>
      </c>
      <c r="G17" s="52">
        <v>48</v>
      </c>
      <c r="H17" s="66"/>
    </row>
    <row r="18" spans="1:8" x14ac:dyDescent="0.2">
      <c r="A18" s="2" t="s">
        <v>404</v>
      </c>
      <c r="B18" s="52">
        <v>704</v>
      </c>
      <c r="C18" s="52">
        <v>344</v>
      </c>
      <c r="D18" s="52">
        <v>360</v>
      </c>
      <c r="E18" s="52">
        <v>77</v>
      </c>
      <c r="F18" s="52">
        <v>58</v>
      </c>
      <c r="G18" s="52">
        <v>46</v>
      </c>
      <c r="H18" s="66"/>
    </row>
    <row r="19" spans="1:8" x14ac:dyDescent="0.2">
      <c r="A19" s="2" t="s">
        <v>435</v>
      </c>
      <c r="B19" s="52">
        <v>724</v>
      </c>
      <c r="C19" s="52">
        <v>353</v>
      </c>
      <c r="D19" s="52">
        <v>371</v>
      </c>
      <c r="E19" s="52">
        <v>69</v>
      </c>
      <c r="F19" s="52">
        <v>53.9</v>
      </c>
      <c r="G19" s="52">
        <v>44</v>
      </c>
      <c r="H19" s="66"/>
    </row>
    <row r="20" spans="1:8" x14ac:dyDescent="0.2">
      <c r="A20" s="2" t="s">
        <v>471</v>
      </c>
      <c r="B20" s="52">
        <v>698</v>
      </c>
      <c r="C20" s="52">
        <v>336</v>
      </c>
      <c r="D20" s="52">
        <v>362</v>
      </c>
      <c r="E20" s="52">
        <v>89</v>
      </c>
      <c r="F20" s="52">
        <v>61.6</v>
      </c>
      <c r="G20" s="52">
        <v>42</v>
      </c>
      <c r="H20" s="66"/>
    </row>
    <row r="21" spans="1:8" x14ac:dyDescent="0.2">
      <c r="A21" s="2" t="s">
        <v>485</v>
      </c>
      <c r="B21" s="52">
        <v>714</v>
      </c>
      <c r="C21" s="52">
        <v>323</v>
      </c>
      <c r="D21" s="52">
        <v>391</v>
      </c>
      <c r="E21" s="52" t="s">
        <v>23</v>
      </c>
      <c r="F21" s="52" t="s">
        <v>23</v>
      </c>
      <c r="G21" s="52" t="s">
        <v>23</v>
      </c>
      <c r="H21" s="66"/>
    </row>
    <row r="22" spans="1:8" x14ac:dyDescent="0.2">
      <c r="A22" s="2" t="s">
        <v>512</v>
      </c>
      <c r="B22" s="52">
        <v>760</v>
      </c>
      <c r="C22" s="52">
        <v>346</v>
      </c>
      <c r="D22" s="52">
        <v>414</v>
      </c>
      <c r="E22" s="52" t="s">
        <v>23</v>
      </c>
      <c r="F22" s="52" t="s">
        <v>23</v>
      </c>
      <c r="G22" s="52" t="s">
        <v>23</v>
      </c>
      <c r="H22" s="66"/>
    </row>
    <row r="23" spans="1:8" x14ac:dyDescent="0.2">
      <c r="A23" s="2" t="s">
        <v>520</v>
      </c>
      <c r="B23" s="52">
        <v>742</v>
      </c>
      <c r="C23" s="52">
        <v>353</v>
      </c>
      <c r="D23" s="52">
        <v>389</v>
      </c>
      <c r="E23" s="52" t="s">
        <v>23</v>
      </c>
      <c r="F23" s="52" t="s">
        <v>23</v>
      </c>
      <c r="G23" s="52" t="s">
        <v>23</v>
      </c>
      <c r="H23" s="66"/>
    </row>
    <row r="24" spans="1:8" x14ac:dyDescent="0.2">
      <c r="A24" s="2" t="s">
        <v>539</v>
      </c>
      <c r="B24" s="52">
        <v>727</v>
      </c>
      <c r="C24" s="52">
        <v>368</v>
      </c>
      <c r="D24" s="52">
        <v>359</v>
      </c>
      <c r="E24" s="52" t="s">
        <v>23</v>
      </c>
      <c r="F24" s="52" t="s">
        <v>23</v>
      </c>
      <c r="G24" s="52" t="s">
        <v>23</v>
      </c>
      <c r="H24" s="66"/>
    </row>
    <row r="25" spans="1:8" x14ac:dyDescent="0.2">
      <c r="A25" s="2" t="s">
        <v>558</v>
      </c>
      <c r="B25" s="52">
        <v>715</v>
      </c>
      <c r="C25" s="52">
        <v>330</v>
      </c>
      <c r="D25" s="52">
        <v>385</v>
      </c>
      <c r="E25" s="52" t="s">
        <v>23</v>
      </c>
      <c r="F25" s="52" t="s">
        <v>23</v>
      </c>
      <c r="G25" s="52" t="s">
        <v>23</v>
      </c>
      <c r="H25" s="66"/>
    </row>
    <row r="26" spans="1:8" x14ac:dyDescent="0.2">
      <c r="A26" s="2" t="s">
        <v>591</v>
      </c>
      <c r="B26" s="52">
        <v>736</v>
      </c>
      <c r="C26" s="52">
        <v>324</v>
      </c>
      <c r="D26" s="52">
        <v>412</v>
      </c>
      <c r="E26" s="52" t="s">
        <v>23</v>
      </c>
      <c r="F26" s="52" t="s">
        <v>23</v>
      </c>
      <c r="G26" s="52" t="s">
        <v>23</v>
      </c>
      <c r="H26" s="66"/>
    </row>
    <row r="27" spans="1:8" x14ac:dyDescent="0.2">
      <c r="A27" s="2" t="s">
        <v>638</v>
      </c>
      <c r="B27" s="52">
        <v>741</v>
      </c>
      <c r="C27" s="52">
        <v>335</v>
      </c>
      <c r="D27" s="52">
        <v>406</v>
      </c>
      <c r="E27" s="52" t="s">
        <v>23</v>
      </c>
      <c r="F27" s="52" t="s">
        <v>23</v>
      </c>
      <c r="G27" s="52" t="s">
        <v>23</v>
      </c>
      <c r="H27" s="66"/>
    </row>
    <row r="28" spans="1:8" x14ac:dyDescent="0.2">
      <c r="A28" s="2" t="s">
        <v>798</v>
      </c>
      <c r="B28" s="52">
        <v>716</v>
      </c>
      <c r="C28" s="52">
        <v>327</v>
      </c>
      <c r="D28" s="52">
        <v>389</v>
      </c>
      <c r="E28" s="52" t="s">
        <v>23</v>
      </c>
      <c r="F28" s="52" t="s">
        <v>23</v>
      </c>
      <c r="G28" s="52" t="s">
        <v>23</v>
      </c>
      <c r="H28" s="66"/>
    </row>
    <row r="29" spans="1:8" x14ac:dyDescent="0.2">
      <c r="A29" s="2" t="s">
        <v>820</v>
      </c>
      <c r="B29" s="52">
        <v>730</v>
      </c>
      <c r="C29" s="52">
        <v>339</v>
      </c>
      <c r="D29" s="52">
        <v>391</v>
      </c>
      <c r="E29" s="52" t="s">
        <v>23</v>
      </c>
      <c r="F29" s="52" t="s">
        <v>23</v>
      </c>
      <c r="G29" s="52" t="s">
        <v>23</v>
      </c>
      <c r="H29" s="66"/>
    </row>
    <row r="30" spans="1:8" x14ac:dyDescent="0.2">
      <c r="A30" s="2" t="s">
        <v>856</v>
      </c>
      <c r="B30" s="52">
        <v>764</v>
      </c>
      <c r="C30" s="52">
        <v>366</v>
      </c>
      <c r="D30" s="52">
        <v>398</v>
      </c>
      <c r="E30" s="52" t="s">
        <v>23</v>
      </c>
      <c r="F30" s="52" t="s">
        <v>23</v>
      </c>
      <c r="G30" s="52" t="s">
        <v>23</v>
      </c>
      <c r="H30" s="66"/>
    </row>
    <row r="31" spans="1:8" x14ac:dyDescent="0.2">
      <c r="A31" s="2" t="s">
        <v>877</v>
      </c>
      <c r="B31" s="52">
        <v>784</v>
      </c>
      <c r="C31" s="52">
        <v>381</v>
      </c>
      <c r="D31" s="52">
        <v>403</v>
      </c>
      <c r="E31" s="52" t="s">
        <v>23</v>
      </c>
      <c r="F31" s="52" t="s">
        <v>23</v>
      </c>
      <c r="G31" s="52" t="s">
        <v>23</v>
      </c>
      <c r="H31" s="66"/>
    </row>
    <row r="32" spans="1:8" s="46" customFormat="1" x14ac:dyDescent="0.2"/>
    <row r="33" spans="1:7" x14ac:dyDescent="0.2">
      <c r="A33" s="54" t="s">
        <v>698</v>
      </c>
      <c r="B33" s="55"/>
      <c r="C33" s="56"/>
      <c r="E33" s="57"/>
      <c r="G33" s="58"/>
    </row>
    <row r="35" spans="1:7" x14ac:dyDescent="0.2">
      <c r="A35" s="59" t="s">
        <v>699</v>
      </c>
      <c r="C35" s="20"/>
    </row>
    <row r="36" spans="1:7" ht="12.75" customHeight="1" x14ac:dyDescent="0.2">
      <c r="A36" s="2" t="s">
        <v>571</v>
      </c>
    </row>
    <row r="37" spans="1:7" ht="12.75" customHeight="1" x14ac:dyDescent="0.2"/>
    <row r="38" spans="1:7" s="41" customFormat="1" ht="12.75" customHeight="1" x14ac:dyDescent="0.2">
      <c r="A38" s="59" t="s">
        <v>5</v>
      </c>
    </row>
    <row r="39" spans="1:7" ht="12.75" customHeight="1" x14ac:dyDescent="0.2">
      <c r="A39" s="20" t="s">
        <v>509</v>
      </c>
    </row>
    <row r="46" spans="1:7" x14ac:dyDescent="0.2">
      <c r="B46" s="24"/>
      <c r="D46" s="24"/>
    </row>
  </sheetData>
  <phoneticPr fontId="3" type="noConversion"/>
  <hyperlinks>
    <hyperlink ref="A4" location="Inhalt!A1" display="&lt;&lt;&lt; Inhalt" xr:uid="{03FCA8C7-A314-44CA-9B18-BE8005E3303E}"/>
    <hyperlink ref="A33" location="Metadaten!A1" display="Metadaten &lt;&lt;&lt;" xr:uid="{8C228C1E-AFD6-4A0B-BF5A-22685ED199DD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G53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8.42578125" style="2" customWidth="1"/>
    <col min="2" max="2" width="7.5703125" style="2" bestFit="1" customWidth="1"/>
    <col min="3" max="3" width="8.5703125" style="2" bestFit="1" customWidth="1"/>
    <col min="4" max="4" width="7.42578125" style="2" bestFit="1" customWidth="1"/>
    <col min="5" max="16384" width="11.42578125" style="2"/>
  </cols>
  <sheetData>
    <row r="1" spans="1:4" ht="15.75" x14ac:dyDescent="0.2">
      <c r="A1" s="42" t="s">
        <v>52</v>
      </c>
    </row>
    <row r="2" spans="1:4" ht="12.75" customHeight="1" x14ac:dyDescent="0.2">
      <c r="A2" s="2" t="s">
        <v>884</v>
      </c>
    </row>
    <row r="3" spans="1:4" x14ac:dyDescent="0.2"/>
    <row r="4" spans="1:4" x14ac:dyDescent="0.2">
      <c r="A4" s="50" t="s">
        <v>696</v>
      </c>
    </row>
    <row r="5" spans="1:4" x14ac:dyDescent="0.2">
      <c r="A5" s="20"/>
    </row>
    <row r="6" spans="1:4" x14ac:dyDescent="0.2">
      <c r="A6" s="51" t="s">
        <v>716</v>
      </c>
    </row>
    <row r="7" spans="1:4" x14ac:dyDescent="0.2"/>
    <row r="8" spans="1:4" s="7" customFormat="1" x14ac:dyDescent="0.2">
      <c r="A8" s="7" t="s">
        <v>20</v>
      </c>
      <c r="B8" s="7" t="s">
        <v>493</v>
      </c>
    </row>
    <row r="9" spans="1:4" s="7" customFormat="1" x14ac:dyDescent="0.2">
      <c r="B9" s="7" t="s">
        <v>22</v>
      </c>
      <c r="C9" s="7" t="s">
        <v>275</v>
      </c>
      <c r="D9" s="7" t="s">
        <v>274</v>
      </c>
    </row>
    <row r="10" spans="1:4" x14ac:dyDescent="0.2">
      <c r="A10" s="2" t="s">
        <v>38</v>
      </c>
      <c r="B10" s="52">
        <v>140</v>
      </c>
      <c r="C10" s="52">
        <v>56</v>
      </c>
      <c r="D10" s="52">
        <v>84</v>
      </c>
    </row>
    <row r="11" spans="1:4" x14ac:dyDescent="0.2">
      <c r="A11" s="2" t="s">
        <v>39</v>
      </c>
      <c r="B11" s="52">
        <v>140</v>
      </c>
      <c r="C11" s="52">
        <v>57</v>
      </c>
      <c r="D11" s="52">
        <v>83</v>
      </c>
    </row>
    <row r="12" spans="1:4" x14ac:dyDescent="0.2">
      <c r="A12" s="2" t="s">
        <v>40</v>
      </c>
      <c r="B12" s="52">
        <v>124</v>
      </c>
      <c r="C12" s="52">
        <v>56</v>
      </c>
      <c r="D12" s="52">
        <v>68</v>
      </c>
    </row>
    <row r="13" spans="1:4" x14ac:dyDescent="0.2">
      <c r="A13" s="2" t="s">
        <v>41</v>
      </c>
      <c r="B13" s="52">
        <v>135</v>
      </c>
      <c r="C13" s="52">
        <v>63</v>
      </c>
      <c r="D13" s="52">
        <v>72</v>
      </c>
    </row>
    <row r="14" spans="1:4" x14ac:dyDescent="0.2">
      <c r="A14" s="2" t="s">
        <v>42</v>
      </c>
      <c r="B14" s="52">
        <v>136</v>
      </c>
      <c r="C14" s="52">
        <v>59</v>
      </c>
      <c r="D14" s="52">
        <v>77</v>
      </c>
    </row>
    <row r="15" spans="1:4" x14ac:dyDescent="0.2">
      <c r="A15" s="2" t="s">
        <v>252</v>
      </c>
      <c r="B15" s="52">
        <v>118</v>
      </c>
      <c r="C15" s="52">
        <v>42</v>
      </c>
      <c r="D15" s="52">
        <v>76</v>
      </c>
    </row>
    <row r="16" spans="1:4" x14ac:dyDescent="0.2">
      <c r="A16" s="2" t="s">
        <v>284</v>
      </c>
      <c r="B16" s="52">
        <v>113</v>
      </c>
      <c r="C16" s="52">
        <v>38</v>
      </c>
      <c r="D16" s="52">
        <v>75</v>
      </c>
    </row>
    <row r="17" spans="1:4" x14ac:dyDescent="0.2">
      <c r="A17" s="2" t="s">
        <v>384</v>
      </c>
      <c r="B17" s="52">
        <v>102</v>
      </c>
      <c r="C17" s="52">
        <v>40</v>
      </c>
      <c r="D17" s="52">
        <v>62</v>
      </c>
    </row>
    <row r="18" spans="1:4" x14ac:dyDescent="0.2">
      <c r="A18" s="2" t="s">
        <v>404</v>
      </c>
      <c r="B18" s="52">
        <v>124</v>
      </c>
      <c r="C18" s="52">
        <v>54</v>
      </c>
      <c r="D18" s="52">
        <v>70</v>
      </c>
    </row>
    <row r="19" spans="1:4" x14ac:dyDescent="0.2">
      <c r="A19" s="2" t="s">
        <v>435</v>
      </c>
      <c r="B19" s="52">
        <v>115</v>
      </c>
      <c r="C19" s="52">
        <v>45</v>
      </c>
      <c r="D19" s="52">
        <v>70</v>
      </c>
    </row>
    <row r="20" spans="1:4" x14ac:dyDescent="0.2">
      <c r="A20" s="2" t="s">
        <v>471</v>
      </c>
      <c r="B20" s="52">
        <v>73</v>
      </c>
      <c r="C20" s="52">
        <v>24</v>
      </c>
      <c r="D20" s="52">
        <v>49</v>
      </c>
    </row>
    <row r="21" spans="1:4" x14ac:dyDescent="0.2">
      <c r="A21" s="2" t="s">
        <v>485</v>
      </c>
      <c r="B21" s="52">
        <v>58</v>
      </c>
      <c r="C21" s="52">
        <v>13</v>
      </c>
      <c r="D21" s="52">
        <v>45</v>
      </c>
    </row>
    <row r="22" spans="1:4" x14ac:dyDescent="0.2">
      <c r="A22" s="2" t="s">
        <v>512</v>
      </c>
      <c r="B22" s="52">
        <v>46</v>
      </c>
      <c r="C22" s="52">
        <v>15</v>
      </c>
      <c r="D22" s="52">
        <v>31</v>
      </c>
    </row>
    <row r="23" spans="1:4" x14ac:dyDescent="0.2">
      <c r="A23" s="2" t="s">
        <v>520</v>
      </c>
      <c r="B23" s="52">
        <v>39</v>
      </c>
      <c r="C23" s="52">
        <v>13</v>
      </c>
      <c r="D23" s="52">
        <v>26</v>
      </c>
    </row>
    <row r="24" spans="1:4" x14ac:dyDescent="0.2">
      <c r="A24" s="2" t="s">
        <v>539</v>
      </c>
      <c r="B24" s="52">
        <v>47</v>
      </c>
      <c r="C24" s="52">
        <v>18</v>
      </c>
      <c r="D24" s="52">
        <v>29</v>
      </c>
    </row>
    <row r="25" spans="1:4" x14ac:dyDescent="0.2">
      <c r="A25" s="2" t="s">
        <v>558</v>
      </c>
      <c r="B25" s="52">
        <v>24</v>
      </c>
      <c r="C25" s="52">
        <v>10</v>
      </c>
      <c r="D25" s="52">
        <v>14</v>
      </c>
    </row>
    <row r="26" spans="1:4" x14ac:dyDescent="0.2">
      <c r="A26" s="2" t="s">
        <v>591</v>
      </c>
      <c r="B26" s="52">
        <v>22</v>
      </c>
      <c r="C26" s="52">
        <v>9</v>
      </c>
      <c r="D26" s="52">
        <v>13</v>
      </c>
    </row>
    <row r="27" spans="1:4" x14ac:dyDescent="0.2">
      <c r="A27" s="2" t="s">
        <v>638</v>
      </c>
      <c r="B27" s="52">
        <v>13</v>
      </c>
      <c r="C27" s="52">
        <v>5</v>
      </c>
      <c r="D27" s="52">
        <v>8</v>
      </c>
    </row>
    <row r="28" spans="1:4" x14ac:dyDescent="0.2">
      <c r="A28" s="2" t="s">
        <v>798</v>
      </c>
      <c r="B28" s="52">
        <v>11</v>
      </c>
      <c r="C28" s="52">
        <v>3</v>
      </c>
      <c r="D28" s="52">
        <v>8</v>
      </c>
    </row>
    <row r="29" spans="1:4" x14ac:dyDescent="0.2">
      <c r="A29" s="2" t="s">
        <v>820</v>
      </c>
      <c r="B29" s="52">
        <v>9</v>
      </c>
      <c r="C29" s="52">
        <v>2</v>
      </c>
      <c r="D29" s="52">
        <v>7</v>
      </c>
    </row>
    <row r="30" spans="1:4" x14ac:dyDescent="0.2">
      <c r="A30" s="2" t="s">
        <v>856</v>
      </c>
      <c r="B30" s="52">
        <v>11</v>
      </c>
      <c r="C30" s="52">
        <v>4</v>
      </c>
      <c r="D30" s="52">
        <v>7</v>
      </c>
    </row>
    <row r="31" spans="1:4" x14ac:dyDescent="0.2">
      <c r="A31" s="2" t="s">
        <v>877</v>
      </c>
      <c r="B31" s="52">
        <v>9</v>
      </c>
      <c r="C31" s="52">
        <v>4</v>
      </c>
      <c r="D31" s="52">
        <v>5</v>
      </c>
    </row>
    <row r="32" spans="1:4" s="46" customFormat="1" x14ac:dyDescent="0.2"/>
    <row r="33" spans="1:3" x14ac:dyDescent="0.2">
      <c r="A33" s="54" t="s">
        <v>698</v>
      </c>
      <c r="B33" s="55"/>
      <c r="C33" s="56"/>
    </row>
    <row r="34" spans="1:3" x14ac:dyDescent="0.2"/>
    <row r="35" spans="1:3" x14ac:dyDescent="0.2">
      <c r="A35" s="59" t="s">
        <v>699</v>
      </c>
      <c r="C35" s="20"/>
    </row>
    <row r="36" spans="1:3" ht="12.75" customHeight="1" x14ac:dyDescent="0.2">
      <c r="A36" s="2" t="s">
        <v>571</v>
      </c>
    </row>
    <row r="52" spans="5:7" ht="12.75" customHeight="1" x14ac:dyDescent="0.2">
      <c r="E52" s="35"/>
      <c r="F52" s="35"/>
      <c r="G52" s="35"/>
    </row>
    <row r="53" spans="5:7" ht="12.75" customHeight="1" x14ac:dyDescent="0.2">
      <c r="E53" s="35"/>
      <c r="F53" s="35"/>
      <c r="G53" s="35"/>
    </row>
  </sheetData>
  <phoneticPr fontId="3" type="noConversion"/>
  <hyperlinks>
    <hyperlink ref="A4" location="Inhalt!A1" display="&lt;&lt;&lt; Inhalt" xr:uid="{C11CB786-9553-4C7B-AE92-053D8C8C7FD4}"/>
    <hyperlink ref="A33" location="Metadaten!A1" display="Metadaten &lt;&lt;&lt;" xr:uid="{1230E3E4-A665-4234-872B-06A91DE7E3C5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H41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8.42578125" style="2" customWidth="1"/>
    <col min="2" max="2" width="7.140625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6.5703125" style="2" bestFit="1" customWidth="1"/>
    <col min="9" max="16384" width="11.42578125" style="2"/>
  </cols>
  <sheetData>
    <row r="1" spans="1:8" ht="15.75" x14ac:dyDescent="0.2">
      <c r="A1" s="42" t="s">
        <v>53</v>
      </c>
    </row>
    <row r="2" spans="1:8" ht="12.75" customHeight="1" x14ac:dyDescent="0.2">
      <c r="A2" s="2" t="s">
        <v>568</v>
      </c>
    </row>
    <row r="4" spans="1:8" x14ac:dyDescent="0.2">
      <c r="A4" s="50" t="s">
        <v>696</v>
      </c>
    </row>
    <row r="5" spans="1:8" x14ac:dyDescent="0.2">
      <c r="A5" s="20"/>
    </row>
    <row r="6" spans="1:8" x14ac:dyDescent="0.2">
      <c r="A6" s="51" t="s">
        <v>718</v>
      </c>
    </row>
    <row r="8" spans="1:8" s="7" customFormat="1" x14ac:dyDescent="0.2">
      <c r="A8" s="7" t="s">
        <v>20</v>
      </c>
      <c r="B8" s="7" t="s">
        <v>493</v>
      </c>
      <c r="E8" s="7" t="s">
        <v>44</v>
      </c>
      <c r="H8" s="7" t="s">
        <v>48</v>
      </c>
    </row>
    <row r="9" spans="1:8" s="7" customFormat="1" x14ac:dyDescent="0.2">
      <c r="B9" s="7" t="s">
        <v>22</v>
      </c>
      <c r="C9" s="7" t="s">
        <v>275</v>
      </c>
      <c r="D9" s="7" t="s">
        <v>274</v>
      </c>
      <c r="E9" s="7" t="s">
        <v>22</v>
      </c>
      <c r="F9" s="7" t="s">
        <v>277</v>
      </c>
      <c r="G9" s="7" t="s">
        <v>276</v>
      </c>
    </row>
    <row r="10" spans="1:8" x14ac:dyDescent="0.2">
      <c r="A10" s="2">
        <v>1930</v>
      </c>
      <c r="B10" s="52">
        <v>1471</v>
      </c>
      <c r="C10" s="52">
        <v>695</v>
      </c>
      <c r="D10" s="52">
        <v>776</v>
      </c>
      <c r="E10" s="52">
        <v>37</v>
      </c>
      <c r="F10" s="52">
        <v>16</v>
      </c>
      <c r="G10" s="52">
        <v>21</v>
      </c>
      <c r="H10" s="52">
        <v>37</v>
      </c>
    </row>
    <row r="11" spans="1:8" x14ac:dyDescent="0.2">
      <c r="A11" s="2">
        <v>1935</v>
      </c>
      <c r="B11" s="52">
        <v>1468</v>
      </c>
      <c r="C11" s="52">
        <v>739</v>
      </c>
      <c r="D11" s="52">
        <v>729</v>
      </c>
      <c r="E11" s="52">
        <v>39</v>
      </c>
      <c r="F11" s="52">
        <v>15</v>
      </c>
      <c r="G11" s="52">
        <v>24</v>
      </c>
      <c r="H11" s="52">
        <v>39</v>
      </c>
    </row>
    <row r="12" spans="1:8" x14ac:dyDescent="0.2">
      <c r="A12" s="2">
        <v>1940</v>
      </c>
      <c r="B12" s="52">
        <v>1419</v>
      </c>
      <c r="C12" s="52">
        <v>724</v>
      </c>
      <c r="D12" s="52">
        <v>695</v>
      </c>
      <c r="E12" s="52">
        <v>42</v>
      </c>
      <c r="F12" s="52">
        <v>16</v>
      </c>
      <c r="G12" s="52">
        <v>26</v>
      </c>
      <c r="H12" s="52">
        <v>42</v>
      </c>
    </row>
    <row r="13" spans="1:8" x14ac:dyDescent="0.2">
      <c r="A13" s="2">
        <v>1945</v>
      </c>
      <c r="B13" s="52">
        <v>1444</v>
      </c>
      <c r="C13" s="52">
        <v>732</v>
      </c>
      <c r="D13" s="52">
        <v>712</v>
      </c>
      <c r="E13" s="52">
        <v>42</v>
      </c>
      <c r="F13" s="52">
        <v>15</v>
      </c>
      <c r="G13" s="52">
        <v>27</v>
      </c>
      <c r="H13" s="52">
        <v>42</v>
      </c>
    </row>
    <row r="14" spans="1:8" x14ac:dyDescent="0.2">
      <c r="A14" s="2">
        <v>1950</v>
      </c>
      <c r="B14" s="52">
        <v>1658</v>
      </c>
      <c r="C14" s="52">
        <v>841</v>
      </c>
      <c r="D14" s="52">
        <v>817</v>
      </c>
      <c r="E14" s="52">
        <v>50</v>
      </c>
      <c r="F14" s="52">
        <v>17</v>
      </c>
      <c r="G14" s="52">
        <v>33</v>
      </c>
      <c r="H14" s="52">
        <v>50</v>
      </c>
    </row>
    <row r="15" spans="1:8" x14ac:dyDescent="0.2">
      <c r="A15" s="2">
        <v>1955</v>
      </c>
      <c r="B15" s="52">
        <v>1941</v>
      </c>
      <c r="C15" s="52">
        <v>1000</v>
      </c>
      <c r="D15" s="52">
        <v>941</v>
      </c>
      <c r="E15" s="52">
        <v>56</v>
      </c>
      <c r="F15" s="52">
        <v>16</v>
      </c>
      <c r="G15" s="52">
        <v>40</v>
      </c>
      <c r="H15" s="52">
        <v>56</v>
      </c>
    </row>
    <row r="16" spans="1:8" x14ac:dyDescent="0.2">
      <c r="A16" s="2">
        <v>1960</v>
      </c>
      <c r="B16" s="52">
        <v>1947</v>
      </c>
      <c r="C16" s="52">
        <v>965</v>
      </c>
      <c r="D16" s="52">
        <v>982</v>
      </c>
      <c r="E16" s="52">
        <v>56</v>
      </c>
      <c r="F16" s="52">
        <v>16</v>
      </c>
      <c r="G16" s="52">
        <v>40</v>
      </c>
      <c r="H16" s="52">
        <v>56</v>
      </c>
    </row>
    <row r="17" spans="1:8" x14ac:dyDescent="0.2">
      <c r="A17" s="2">
        <v>1965</v>
      </c>
      <c r="B17" s="52">
        <v>2104</v>
      </c>
      <c r="C17" s="52">
        <v>1042</v>
      </c>
      <c r="D17" s="52">
        <v>1062</v>
      </c>
      <c r="E17" s="52">
        <v>67</v>
      </c>
      <c r="F17" s="52">
        <v>17</v>
      </c>
      <c r="G17" s="52">
        <v>50</v>
      </c>
      <c r="H17" s="52">
        <v>67</v>
      </c>
    </row>
    <row r="18" spans="1:8" x14ac:dyDescent="0.2">
      <c r="A18" s="2">
        <v>1970</v>
      </c>
      <c r="B18" s="52">
        <v>2412</v>
      </c>
      <c r="C18" s="52">
        <v>1198</v>
      </c>
      <c r="D18" s="52">
        <v>1214</v>
      </c>
      <c r="E18" s="52">
        <v>89</v>
      </c>
      <c r="F18" s="52">
        <v>30</v>
      </c>
      <c r="G18" s="52">
        <v>59</v>
      </c>
      <c r="H18" s="52">
        <v>89</v>
      </c>
    </row>
    <row r="19" spans="1:8" x14ac:dyDescent="0.2">
      <c r="A19" s="2">
        <v>1975</v>
      </c>
      <c r="B19" s="52">
        <v>2104</v>
      </c>
      <c r="C19" s="52">
        <v>1056</v>
      </c>
      <c r="D19" s="52">
        <v>1048</v>
      </c>
      <c r="E19" s="52">
        <v>86</v>
      </c>
      <c r="F19" s="52">
        <v>34</v>
      </c>
      <c r="G19" s="52">
        <v>52</v>
      </c>
      <c r="H19" s="52">
        <v>86</v>
      </c>
    </row>
    <row r="20" spans="1:8" x14ac:dyDescent="0.2">
      <c r="A20" s="2">
        <v>1980</v>
      </c>
      <c r="B20" s="52">
        <v>1960</v>
      </c>
      <c r="C20" s="52">
        <v>957</v>
      </c>
      <c r="D20" s="52">
        <v>1003</v>
      </c>
      <c r="E20" s="52">
        <v>95</v>
      </c>
      <c r="F20" s="52">
        <v>40</v>
      </c>
      <c r="G20" s="52">
        <v>55</v>
      </c>
      <c r="H20" s="52">
        <v>95</v>
      </c>
    </row>
    <row r="21" spans="1:8" x14ac:dyDescent="0.2">
      <c r="A21" s="2">
        <v>1985</v>
      </c>
      <c r="B21" s="52">
        <v>1732</v>
      </c>
      <c r="C21" s="52">
        <v>860</v>
      </c>
      <c r="D21" s="52">
        <v>872</v>
      </c>
      <c r="E21" s="52">
        <v>97</v>
      </c>
      <c r="F21" s="52">
        <v>45</v>
      </c>
      <c r="G21" s="52">
        <v>52</v>
      </c>
      <c r="H21" s="52">
        <v>99</v>
      </c>
    </row>
    <row r="22" spans="1:8" x14ac:dyDescent="0.2">
      <c r="A22" s="2" t="s">
        <v>26</v>
      </c>
      <c r="B22" s="52">
        <v>1892</v>
      </c>
      <c r="C22" s="52">
        <v>917</v>
      </c>
      <c r="D22" s="52">
        <v>975</v>
      </c>
      <c r="E22" s="52">
        <v>115</v>
      </c>
      <c r="F22" s="52">
        <v>62</v>
      </c>
      <c r="G22" s="52">
        <v>53</v>
      </c>
      <c r="H22" s="52">
        <v>115</v>
      </c>
    </row>
    <row r="23" spans="1:8" x14ac:dyDescent="0.2">
      <c r="A23" s="2" t="s">
        <v>27</v>
      </c>
      <c r="B23" s="52">
        <v>1949</v>
      </c>
      <c r="C23" s="52">
        <v>958</v>
      </c>
      <c r="D23" s="52">
        <v>991</v>
      </c>
      <c r="E23" s="52" t="s">
        <v>24</v>
      </c>
      <c r="F23" s="52" t="s">
        <v>24</v>
      </c>
      <c r="G23" s="52" t="s">
        <v>24</v>
      </c>
      <c r="H23" s="52">
        <v>116</v>
      </c>
    </row>
    <row r="24" spans="1:8" x14ac:dyDescent="0.2">
      <c r="A24" s="2" t="s">
        <v>28</v>
      </c>
      <c r="B24" s="52">
        <v>1985</v>
      </c>
      <c r="C24" s="52">
        <v>960</v>
      </c>
      <c r="D24" s="52">
        <v>1025</v>
      </c>
      <c r="E24" s="52">
        <v>118</v>
      </c>
      <c r="F24" s="52">
        <v>66</v>
      </c>
      <c r="G24" s="52">
        <v>52</v>
      </c>
      <c r="H24" s="52">
        <v>118</v>
      </c>
    </row>
    <row r="25" spans="1:8" x14ac:dyDescent="0.2">
      <c r="A25" s="2" t="s">
        <v>29</v>
      </c>
      <c r="B25" s="52">
        <v>1986</v>
      </c>
      <c r="C25" s="52">
        <v>978</v>
      </c>
      <c r="D25" s="52">
        <v>1008</v>
      </c>
      <c r="E25" s="52">
        <v>118</v>
      </c>
      <c r="F25" s="52">
        <v>64</v>
      </c>
      <c r="G25" s="52">
        <v>54</v>
      </c>
      <c r="H25" s="52">
        <v>118</v>
      </c>
    </row>
    <row r="26" spans="1:8" x14ac:dyDescent="0.2">
      <c r="A26" s="2" t="s">
        <v>30</v>
      </c>
      <c r="B26" s="52">
        <v>1845</v>
      </c>
      <c r="C26" s="52">
        <v>921</v>
      </c>
      <c r="D26" s="52">
        <v>924</v>
      </c>
      <c r="E26" s="52">
        <v>115</v>
      </c>
      <c r="F26" s="52">
        <v>66</v>
      </c>
      <c r="G26" s="52">
        <v>49</v>
      </c>
      <c r="H26" s="52">
        <v>109</v>
      </c>
    </row>
    <row r="27" spans="1:8" x14ac:dyDescent="0.2">
      <c r="A27" s="2" t="s">
        <v>31</v>
      </c>
      <c r="B27" s="52">
        <v>1963</v>
      </c>
      <c r="C27" s="52">
        <v>945</v>
      </c>
      <c r="D27" s="52">
        <v>1018</v>
      </c>
      <c r="E27" s="52">
        <v>119</v>
      </c>
      <c r="F27" s="52">
        <v>73</v>
      </c>
      <c r="G27" s="52">
        <v>46</v>
      </c>
      <c r="H27" s="52">
        <v>124</v>
      </c>
    </row>
    <row r="28" spans="1:8" x14ac:dyDescent="0.2">
      <c r="A28" s="2" t="s">
        <v>32</v>
      </c>
      <c r="B28" s="52">
        <v>1998</v>
      </c>
      <c r="C28" s="52">
        <v>943</v>
      </c>
      <c r="D28" s="52">
        <v>1055</v>
      </c>
      <c r="E28" s="52">
        <v>123</v>
      </c>
      <c r="F28" s="52">
        <v>73</v>
      </c>
      <c r="G28" s="52">
        <v>50</v>
      </c>
      <c r="H28" s="52">
        <v>123</v>
      </c>
    </row>
    <row r="29" spans="1:8" x14ac:dyDescent="0.2">
      <c r="A29" s="2" t="s">
        <v>33</v>
      </c>
      <c r="B29" s="52">
        <v>2021</v>
      </c>
      <c r="C29" s="52">
        <v>978</v>
      </c>
      <c r="D29" s="52">
        <v>1043</v>
      </c>
      <c r="E29" s="52">
        <v>134</v>
      </c>
      <c r="F29" s="52">
        <v>82</v>
      </c>
      <c r="G29" s="52">
        <v>52</v>
      </c>
      <c r="H29" s="52">
        <v>125</v>
      </c>
    </row>
    <row r="30" spans="1:8" x14ac:dyDescent="0.2">
      <c r="A30" s="2" t="s">
        <v>34</v>
      </c>
      <c r="B30" s="52">
        <v>2048</v>
      </c>
      <c r="C30" s="52">
        <v>992</v>
      </c>
      <c r="D30" s="52">
        <v>1056</v>
      </c>
      <c r="E30" s="52">
        <v>127</v>
      </c>
      <c r="F30" s="52">
        <v>81</v>
      </c>
      <c r="G30" s="52">
        <v>46</v>
      </c>
      <c r="H30" s="52">
        <v>127</v>
      </c>
    </row>
    <row r="31" spans="1:8" x14ac:dyDescent="0.2">
      <c r="A31" s="2" t="s">
        <v>35</v>
      </c>
      <c r="B31" s="52">
        <v>2053</v>
      </c>
      <c r="C31" s="52">
        <v>1003</v>
      </c>
      <c r="D31" s="52">
        <v>1050</v>
      </c>
      <c r="E31" s="52">
        <v>127</v>
      </c>
      <c r="F31" s="52">
        <v>75</v>
      </c>
      <c r="G31" s="52">
        <v>52</v>
      </c>
      <c r="H31" s="52">
        <v>126</v>
      </c>
    </row>
    <row r="32" spans="1:8" x14ac:dyDescent="0.2">
      <c r="A32" s="2" t="s">
        <v>36</v>
      </c>
      <c r="B32" s="52">
        <v>2111</v>
      </c>
      <c r="C32" s="52">
        <v>1039</v>
      </c>
      <c r="D32" s="52">
        <v>1072</v>
      </c>
      <c r="E32" s="52">
        <v>128</v>
      </c>
      <c r="F32" s="52">
        <v>79</v>
      </c>
      <c r="G32" s="52">
        <v>49</v>
      </c>
      <c r="H32" s="52">
        <v>129</v>
      </c>
    </row>
    <row r="33" spans="1:8" x14ac:dyDescent="0.2">
      <c r="A33" s="2" t="s">
        <v>37</v>
      </c>
      <c r="B33" s="52">
        <v>2122</v>
      </c>
      <c r="C33" s="52">
        <v>1058</v>
      </c>
      <c r="D33" s="52">
        <v>1064</v>
      </c>
      <c r="E33" s="52">
        <v>132</v>
      </c>
      <c r="F33" s="52">
        <v>84</v>
      </c>
      <c r="G33" s="52">
        <v>48</v>
      </c>
      <c r="H33" s="52">
        <v>132</v>
      </c>
    </row>
    <row r="34" spans="1:8" s="46" customFormat="1" x14ac:dyDescent="0.2"/>
    <row r="35" spans="1:8" x14ac:dyDescent="0.2">
      <c r="A35" s="54" t="s">
        <v>698</v>
      </c>
      <c r="B35" s="55"/>
      <c r="C35" s="56"/>
    </row>
    <row r="37" spans="1:8" x14ac:dyDescent="0.2">
      <c r="A37" s="59" t="s">
        <v>699</v>
      </c>
      <c r="C37" s="20"/>
    </row>
    <row r="38" spans="1:8" x14ac:dyDescent="0.2">
      <c r="A38" s="2" t="s">
        <v>572</v>
      </c>
    </row>
    <row r="40" spans="1:8" s="41" customFormat="1" x14ac:dyDescent="0.2">
      <c r="A40" s="59" t="s">
        <v>5</v>
      </c>
    </row>
    <row r="41" spans="1:8" x14ac:dyDescent="0.2">
      <c r="A41" s="2" t="s">
        <v>650</v>
      </c>
    </row>
  </sheetData>
  <phoneticPr fontId="3" type="noConversion"/>
  <hyperlinks>
    <hyperlink ref="A4" location="Inhalt!A1" display="&lt;&lt;&lt; Inhalt" xr:uid="{C0D936ED-30F8-42B8-A54D-CD5C581245E8}"/>
    <hyperlink ref="A35" location="Metadaten!A1" display="Metadaten &lt;&lt;&lt;" xr:uid="{3FCE5E7B-966A-4E6F-8F7C-D1FCD495BE45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pageSetUpPr fitToPage="1"/>
  </sheetPr>
  <dimension ref="A1:M50"/>
  <sheetViews>
    <sheetView workbookViewId="0">
      <pane ySplit="9" topLeftCell="A10" activePane="bottomLeft" state="frozen"/>
      <selection activeCell="K50" sqref="K50"/>
      <selection pane="bottomLeft" activeCell="A4" sqref="A4"/>
    </sheetView>
  </sheetViews>
  <sheetFormatPr baseColWidth="10" defaultColWidth="11.42578125" defaultRowHeight="12.75" customHeight="1" x14ac:dyDescent="0.2"/>
  <cols>
    <col min="1" max="1" width="8.85546875" style="2" customWidth="1"/>
    <col min="2" max="2" width="7.5703125" style="2" bestFit="1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16.140625" style="2" bestFit="1" customWidth="1"/>
    <col min="9" max="9" width="6.5703125" style="2" bestFit="1" customWidth="1"/>
    <col min="10" max="16384" width="11.42578125" style="2"/>
  </cols>
  <sheetData>
    <row r="1" spans="1:13" ht="15.75" x14ac:dyDescent="0.2">
      <c r="A1" s="42" t="s">
        <v>53</v>
      </c>
    </row>
    <row r="2" spans="1:13" ht="12.75" customHeight="1" x14ac:dyDescent="0.2">
      <c r="A2" s="2" t="s">
        <v>885</v>
      </c>
    </row>
    <row r="3" spans="1:13" x14ac:dyDescent="0.2"/>
    <row r="4" spans="1:13" x14ac:dyDescent="0.2">
      <c r="A4" s="50" t="s">
        <v>696</v>
      </c>
    </row>
    <row r="5" spans="1:13" x14ac:dyDescent="0.2">
      <c r="A5" s="20"/>
    </row>
    <row r="6" spans="1:13" x14ac:dyDescent="0.2">
      <c r="A6" s="51" t="s">
        <v>720</v>
      </c>
    </row>
    <row r="7" spans="1:13" x14ac:dyDescent="0.2"/>
    <row r="8" spans="1:13" s="7" customFormat="1" x14ac:dyDescent="0.2">
      <c r="A8" s="7" t="s">
        <v>20</v>
      </c>
      <c r="B8" s="7" t="s">
        <v>493</v>
      </c>
      <c r="E8" s="7" t="s">
        <v>44</v>
      </c>
      <c r="I8" s="7" t="s">
        <v>48</v>
      </c>
    </row>
    <row r="9" spans="1:13" s="7" customFormat="1" x14ac:dyDescent="0.2">
      <c r="B9" s="7" t="s">
        <v>22</v>
      </c>
      <c r="C9" s="7" t="s">
        <v>275</v>
      </c>
      <c r="D9" s="7" t="s">
        <v>274</v>
      </c>
      <c r="E9" s="7" t="s">
        <v>22</v>
      </c>
      <c r="F9" s="7" t="s">
        <v>277</v>
      </c>
      <c r="G9" s="7" t="s">
        <v>276</v>
      </c>
      <c r="H9" s="7" t="s">
        <v>50</v>
      </c>
    </row>
    <row r="10" spans="1:13" x14ac:dyDescent="0.2">
      <c r="A10" s="2" t="s">
        <v>38</v>
      </c>
      <c r="B10" s="52">
        <v>2142</v>
      </c>
      <c r="C10" s="52">
        <v>1067</v>
      </c>
      <c r="D10" s="52">
        <v>1075</v>
      </c>
      <c r="E10" s="52">
        <v>242</v>
      </c>
      <c r="F10" s="52">
        <v>174</v>
      </c>
      <c r="G10" s="52">
        <v>68</v>
      </c>
      <c r="H10" s="52">
        <v>193.9</v>
      </c>
      <c r="I10" s="52">
        <v>140</v>
      </c>
      <c r="J10" s="66"/>
      <c r="K10" s="66"/>
      <c r="L10" s="5"/>
      <c r="M10" s="5"/>
    </row>
    <row r="11" spans="1:13" x14ac:dyDescent="0.2">
      <c r="A11" s="2" t="s">
        <v>39</v>
      </c>
      <c r="B11" s="52">
        <v>2182</v>
      </c>
      <c r="C11" s="52">
        <v>1083</v>
      </c>
      <c r="D11" s="52">
        <v>1099</v>
      </c>
      <c r="E11" s="52">
        <v>260</v>
      </c>
      <c r="F11" s="52">
        <v>193</v>
      </c>
      <c r="G11" s="52">
        <v>67</v>
      </c>
      <c r="H11" s="52">
        <v>212.4</v>
      </c>
      <c r="I11" s="52">
        <v>145</v>
      </c>
      <c r="J11" s="66"/>
      <c r="K11" s="66"/>
      <c r="L11" s="5"/>
      <c r="M11" s="5"/>
    </row>
    <row r="12" spans="1:13" x14ac:dyDescent="0.2">
      <c r="A12" s="2" t="s">
        <v>40</v>
      </c>
      <c r="B12" s="52">
        <v>2156</v>
      </c>
      <c r="C12" s="52">
        <v>1081</v>
      </c>
      <c r="D12" s="52">
        <v>1075</v>
      </c>
      <c r="E12" s="52">
        <v>260</v>
      </c>
      <c r="F12" s="52">
        <v>195</v>
      </c>
      <c r="G12" s="52">
        <v>65</v>
      </c>
      <c r="H12" s="52">
        <v>205.2</v>
      </c>
      <c r="I12" s="52">
        <v>138</v>
      </c>
      <c r="J12" s="66"/>
      <c r="K12" s="66"/>
      <c r="L12" s="5"/>
      <c r="M12" s="5"/>
    </row>
    <row r="13" spans="1:13" x14ac:dyDescent="0.2">
      <c r="A13" s="2" t="s">
        <v>41</v>
      </c>
      <c r="B13" s="52">
        <v>2155</v>
      </c>
      <c r="C13" s="52">
        <v>1097</v>
      </c>
      <c r="D13" s="52">
        <v>1058</v>
      </c>
      <c r="E13" s="52">
        <v>268</v>
      </c>
      <c r="F13" s="52">
        <v>201</v>
      </c>
      <c r="G13" s="52">
        <v>67</v>
      </c>
      <c r="H13" s="52">
        <v>205.3</v>
      </c>
      <c r="I13" s="52">
        <v>119</v>
      </c>
      <c r="J13" s="66"/>
      <c r="K13" s="66"/>
      <c r="L13" s="5"/>
      <c r="M13" s="5"/>
    </row>
    <row r="14" spans="1:13" x14ac:dyDescent="0.2">
      <c r="A14" s="2" t="s">
        <v>42</v>
      </c>
      <c r="B14" s="52">
        <v>2149</v>
      </c>
      <c r="C14" s="52">
        <v>1100</v>
      </c>
      <c r="D14" s="52">
        <v>1049</v>
      </c>
      <c r="E14" s="52">
        <v>270</v>
      </c>
      <c r="F14" s="52">
        <v>201</v>
      </c>
      <c r="G14" s="52">
        <v>69</v>
      </c>
      <c r="H14" s="52">
        <v>207.2</v>
      </c>
      <c r="I14" s="52">
        <v>119</v>
      </c>
      <c r="J14" s="66"/>
      <c r="K14" s="66"/>
      <c r="L14" s="5"/>
      <c r="M14" s="5"/>
    </row>
    <row r="15" spans="1:13" x14ac:dyDescent="0.2">
      <c r="A15" s="2" t="s">
        <v>252</v>
      </c>
      <c r="B15" s="52">
        <v>2073</v>
      </c>
      <c r="C15" s="52">
        <v>1038</v>
      </c>
      <c r="D15" s="52">
        <v>1035</v>
      </c>
      <c r="E15" s="52">
        <v>262</v>
      </c>
      <c r="F15" s="52">
        <v>199</v>
      </c>
      <c r="G15" s="52">
        <v>63</v>
      </c>
      <c r="H15" s="52">
        <v>206.2</v>
      </c>
      <c r="I15" s="52">
        <v>118</v>
      </c>
      <c r="J15" s="66"/>
      <c r="K15" s="66"/>
      <c r="L15" s="5"/>
      <c r="M15" s="5"/>
    </row>
    <row r="16" spans="1:13" x14ac:dyDescent="0.2">
      <c r="A16" s="2" t="s">
        <v>284</v>
      </c>
      <c r="B16" s="52">
        <v>2043</v>
      </c>
      <c r="C16" s="52">
        <v>1036</v>
      </c>
      <c r="D16" s="52">
        <v>1007</v>
      </c>
      <c r="E16" s="52">
        <v>261</v>
      </c>
      <c r="F16" s="52">
        <v>200</v>
      </c>
      <c r="G16" s="52">
        <v>61</v>
      </c>
      <c r="H16" s="52">
        <v>197.8</v>
      </c>
      <c r="I16" s="52">
        <v>116</v>
      </c>
      <c r="J16" s="66"/>
      <c r="K16" s="66"/>
      <c r="L16" s="5"/>
      <c r="M16" s="5"/>
    </row>
    <row r="17" spans="1:13" x14ac:dyDescent="0.2">
      <c r="A17" s="2" t="s">
        <v>384</v>
      </c>
      <c r="B17" s="52">
        <v>1978</v>
      </c>
      <c r="C17" s="52">
        <v>962</v>
      </c>
      <c r="D17" s="52">
        <v>1016</v>
      </c>
      <c r="E17" s="52">
        <v>262</v>
      </c>
      <c r="F17" s="52">
        <v>200</v>
      </c>
      <c r="G17" s="52">
        <v>62</v>
      </c>
      <c r="H17" s="52">
        <v>205.1</v>
      </c>
      <c r="I17" s="52">
        <v>121</v>
      </c>
      <c r="J17" s="66"/>
      <c r="K17" s="66"/>
      <c r="L17" s="5"/>
      <c r="M17" s="5"/>
    </row>
    <row r="18" spans="1:13" x14ac:dyDescent="0.2">
      <c r="A18" s="2" t="s">
        <v>404</v>
      </c>
      <c r="B18" s="52">
        <v>1933</v>
      </c>
      <c r="C18" s="52">
        <v>955</v>
      </c>
      <c r="D18" s="52">
        <v>978</v>
      </c>
      <c r="E18" s="52">
        <v>252</v>
      </c>
      <c r="F18" s="52">
        <v>197</v>
      </c>
      <c r="G18" s="52">
        <v>55</v>
      </c>
      <c r="H18" s="52">
        <v>198</v>
      </c>
      <c r="I18" s="52">
        <v>121</v>
      </c>
      <c r="J18" s="66"/>
      <c r="K18" s="66"/>
      <c r="L18" s="5"/>
      <c r="M18" s="5"/>
    </row>
    <row r="19" spans="1:13" x14ac:dyDescent="0.2">
      <c r="A19" s="2" t="s">
        <v>435</v>
      </c>
      <c r="B19" s="52">
        <v>1904</v>
      </c>
      <c r="C19" s="52">
        <v>931</v>
      </c>
      <c r="D19" s="52">
        <v>973</v>
      </c>
      <c r="E19" s="52">
        <v>255</v>
      </c>
      <c r="F19" s="52">
        <v>196</v>
      </c>
      <c r="G19" s="52">
        <v>59</v>
      </c>
      <c r="H19" s="52">
        <v>201</v>
      </c>
      <c r="I19" s="52">
        <v>120</v>
      </c>
      <c r="J19" s="66"/>
      <c r="K19" s="66"/>
      <c r="L19" s="5"/>
      <c r="M19" s="5"/>
    </row>
    <row r="20" spans="1:13" x14ac:dyDescent="0.2">
      <c r="A20" s="2" t="s">
        <v>471</v>
      </c>
      <c r="B20" s="52">
        <v>1873</v>
      </c>
      <c r="C20" s="52">
        <v>917</v>
      </c>
      <c r="D20" s="52">
        <v>956</v>
      </c>
      <c r="E20" s="52">
        <v>244</v>
      </c>
      <c r="F20" s="52">
        <v>192</v>
      </c>
      <c r="G20" s="52">
        <v>52</v>
      </c>
      <c r="H20" s="52">
        <v>191.3</v>
      </c>
      <c r="I20" s="52">
        <v>114</v>
      </c>
      <c r="J20" s="66"/>
      <c r="K20" s="66"/>
      <c r="L20" s="5"/>
      <c r="M20" s="5"/>
    </row>
    <row r="21" spans="1:13" x14ac:dyDescent="0.2">
      <c r="A21" s="2" t="s">
        <v>485</v>
      </c>
      <c r="B21" s="52">
        <v>1865</v>
      </c>
      <c r="C21" s="52">
        <v>924</v>
      </c>
      <c r="D21" s="52">
        <v>941</v>
      </c>
      <c r="E21" s="52">
        <v>329</v>
      </c>
      <c r="F21" s="52">
        <v>277</v>
      </c>
      <c r="G21" s="52">
        <v>52</v>
      </c>
      <c r="H21" s="52">
        <v>255.1</v>
      </c>
      <c r="I21" s="52">
        <v>151</v>
      </c>
      <c r="J21" s="66"/>
      <c r="K21" s="66"/>
      <c r="L21" s="5"/>
      <c r="M21" s="5"/>
    </row>
    <row r="22" spans="1:13" x14ac:dyDescent="0.2">
      <c r="A22" s="2" t="s">
        <v>512</v>
      </c>
      <c r="B22" s="52">
        <v>1867</v>
      </c>
      <c r="C22" s="52">
        <v>912</v>
      </c>
      <c r="D22" s="52">
        <v>955</v>
      </c>
      <c r="E22" s="52">
        <v>328</v>
      </c>
      <c r="F22" s="52">
        <v>278</v>
      </c>
      <c r="G22" s="52">
        <v>50</v>
      </c>
      <c r="H22" s="52">
        <v>253</v>
      </c>
      <c r="I22" s="52">
        <v>149</v>
      </c>
      <c r="J22" s="66"/>
      <c r="K22" s="66"/>
      <c r="L22" s="5"/>
      <c r="M22" s="5"/>
    </row>
    <row r="23" spans="1:13" x14ac:dyDescent="0.2">
      <c r="A23" s="2" t="s">
        <v>520</v>
      </c>
      <c r="B23" s="52">
        <v>1889</v>
      </c>
      <c r="C23" s="52">
        <v>909</v>
      </c>
      <c r="D23" s="52">
        <v>980</v>
      </c>
      <c r="E23" s="52">
        <v>333</v>
      </c>
      <c r="F23" s="52">
        <v>281</v>
      </c>
      <c r="G23" s="52">
        <v>52</v>
      </c>
      <c r="H23" s="52">
        <v>257.89999999999998</v>
      </c>
      <c r="I23" s="52">
        <v>150</v>
      </c>
      <c r="J23" s="66"/>
      <c r="K23" s="66"/>
      <c r="L23" s="5"/>
      <c r="M23" s="5"/>
    </row>
    <row r="24" spans="1:13" x14ac:dyDescent="0.2">
      <c r="A24" s="2" t="s">
        <v>539</v>
      </c>
      <c r="B24" s="52">
        <v>1890</v>
      </c>
      <c r="C24" s="52">
        <v>892</v>
      </c>
      <c r="D24" s="52">
        <v>998</v>
      </c>
      <c r="E24" s="52">
        <v>323</v>
      </c>
      <c r="F24" s="52">
        <v>256</v>
      </c>
      <c r="G24" s="52">
        <v>67</v>
      </c>
      <c r="H24" s="52">
        <v>253.71</v>
      </c>
      <c r="I24" s="52">
        <v>151</v>
      </c>
      <c r="J24" s="66"/>
      <c r="K24" s="66"/>
      <c r="L24" s="5"/>
      <c r="M24" s="5"/>
    </row>
    <row r="25" spans="1:13" x14ac:dyDescent="0.2">
      <c r="A25" s="2" t="s">
        <v>558</v>
      </c>
      <c r="B25" s="52">
        <v>1901</v>
      </c>
      <c r="C25" s="52">
        <v>903</v>
      </c>
      <c r="D25" s="52">
        <v>998</v>
      </c>
      <c r="E25" s="52">
        <v>320</v>
      </c>
      <c r="F25" s="52">
        <v>271</v>
      </c>
      <c r="G25" s="52">
        <v>49</v>
      </c>
      <c r="H25" s="52">
        <v>251.27</v>
      </c>
      <c r="I25" s="52">
        <v>147</v>
      </c>
      <c r="J25" s="66"/>
      <c r="K25" s="66"/>
    </row>
    <row r="26" spans="1:13" x14ac:dyDescent="0.2">
      <c r="A26" s="2" t="s">
        <v>591</v>
      </c>
      <c r="B26" s="52">
        <v>1867</v>
      </c>
      <c r="C26" s="52">
        <v>874</v>
      </c>
      <c r="D26" s="52">
        <v>993</v>
      </c>
      <c r="E26" s="52">
        <v>334</v>
      </c>
      <c r="F26" s="52">
        <v>286</v>
      </c>
      <c r="G26" s="52">
        <v>48</v>
      </c>
      <c r="H26" s="52">
        <v>259.5</v>
      </c>
      <c r="I26" s="52">
        <v>147</v>
      </c>
      <c r="J26" s="66"/>
      <c r="K26" s="66"/>
    </row>
    <row r="27" spans="1:13" x14ac:dyDescent="0.2">
      <c r="A27" s="2" t="s">
        <v>638</v>
      </c>
      <c r="B27" s="52">
        <v>1877</v>
      </c>
      <c r="C27" s="52">
        <v>875</v>
      </c>
      <c r="D27" s="52">
        <v>1002</v>
      </c>
      <c r="E27" s="52">
        <v>348</v>
      </c>
      <c r="F27" s="52">
        <v>300</v>
      </c>
      <c r="G27" s="52">
        <v>48</v>
      </c>
      <c r="H27" s="52">
        <v>267.3</v>
      </c>
      <c r="I27" s="52">
        <v>146</v>
      </c>
      <c r="J27" s="66"/>
      <c r="K27" s="66"/>
    </row>
    <row r="28" spans="1:13" x14ac:dyDescent="0.2">
      <c r="A28" s="2" t="s">
        <v>798</v>
      </c>
      <c r="B28" s="52">
        <v>1874</v>
      </c>
      <c r="C28" s="52">
        <v>883</v>
      </c>
      <c r="D28" s="52">
        <v>991</v>
      </c>
      <c r="E28" s="52">
        <v>347</v>
      </c>
      <c r="F28" s="52">
        <v>298</v>
      </c>
      <c r="G28" s="52">
        <v>49</v>
      </c>
      <c r="H28" s="52">
        <v>265.27999999999997</v>
      </c>
      <c r="I28" s="52">
        <v>150</v>
      </c>
      <c r="J28" s="66"/>
      <c r="K28" s="66"/>
    </row>
    <row r="29" spans="1:13" x14ac:dyDescent="0.2">
      <c r="A29" s="2" t="s">
        <v>820</v>
      </c>
      <c r="B29" s="52">
        <v>1862</v>
      </c>
      <c r="C29" s="52">
        <v>873</v>
      </c>
      <c r="D29" s="52">
        <v>989</v>
      </c>
      <c r="E29" s="52">
        <v>349</v>
      </c>
      <c r="F29" s="52">
        <v>306</v>
      </c>
      <c r="G29" s="52">
        <v>43</v>
      </c>
      <c r="H29" s="52">
        <v>263.48</v>
      </c>
      <c r="I29" s="52">
        <v>151</v>
      </c>
      <c r="J29" s="66"/>
      <c r="K29" s="66"/>
    </row>
    <row r="30" spans="1:13" x14ac:dyDescent="0.2">
      <c r="A30" s="2" t="s">
        <v>856</v>
      </c>
      <c r="B30" s="52">
        <v>1868</v>
      </c>
      <c r="C30" s="52">
        <v>865</v>
      </c>
      <c r="D30" s="52">
        <v>1003</v>
      </c>
      <c r="E30" s="52">
        <v>359</v>
      </c>
      <c r="F30" s="52">
        <v>314</v>
      </c>
      <c r="G30" s="52">
        <v>45</v>
      </c>
      <c r="H30" s="52">
        <v>268.23</v>
      </c>
      <c r="I30" s="52">
        <v>154</v>
      </c>
      <c r="J30" s="66"/>
      <c r="K30" s="66"/>
    </row>
    <row r="31" spans="1:13" x14ac:dyDescent="0.2">
      <c r="A31" s="2" t="s">
        <v>877</v>
      </c>
      <c r="B31" s="52">
        <v>1882</v>
      </c>
      <c r="C31" s="52">
        <v>864</v>
      </c>
      <c r="D31" s="52">
        <v>1018</v>
      </c>
      <c r="E31" s="52">
        <v>356</v>
      </c>
      <c r="F31" s="52">
        <v>308</v>
      </c>
      <c r="G31" s="52">
        <v>48</v>
      </c>
      <c r="H31" s="52">
        <v>277.5</v>
      </c>
      <c r="I31" s="52">
        <v>156</v>
      </c>
      <c r="J31" s="66"/>
      <c r="K31" s="66"/>
    </row>
    <row r="32" spans="1:13" s="46" customFormat="1" x14ac:dyDescent="0.2"/>
    <row r="33" spans="1:3" x14ac:dyDescent="0.2">
      <c r="A33" s="54" t="s">
        <v>698</v>
      </c>
      <c r="B33" s="55"/>
      <c r="C33" s="56"/>
    </row>
    <row r="34" spans="1:3" x14ac:dyDescent="0.2"/>
    <row r="35" spans="1:3" x14ac:dyDescent="0.2">
      <c r="A35" s="59" t="s">
        <v>699</v>
      </c>
      <c r="C35" s="20"/>
    </row>
    <row r="36" spans="1:3" ht="12.75" customHeight="1" x14ac:dyDescent="0.2">
      <c r="A36" s="2" t="s">
        <v>571</v>
      </c>
    </row>
    <row r="38" spans="1:3" s="41" customFormat="1" ht="12.75" customHeight="1" x14ac:dyDescent="0.2">
      <c r="A38" s="59" t="s">
        <v>5</v>
      </c>
    </row>
    <row r="39" spans="1:3" ht="12.75" customHeight="1" x14ac:dyDescent="0.2">
      <c r="A39" s="2" t="s">
        <v>503</v>
      </c>
    </row>
    <row r="40" spans="1:3" ht="12.75" customHeight="1" x14ac:dyDescent="0.2">
      <c r="A40" s="2" t="s">
        <v>504</v>
      </c>
    </row>
    <row r="49" spans="5:8" ht="12.75" customHeight="1" x14ac:dyDescent="0.2">
      <c r="E49" s="10"/>
      <c r="F49" s="24"/>
      <c r="G49" s="24"/>
    </row>
    <row r="50" spans="5:8" ht="12.75" customHeight="1" x14ac:dyDescent="0.2">
      <c r="H50" s="19"/>
    </row>
  </sheetData>
  <phoneticPr fontId="3" type="noConversion"/>
  <hyperlinks>
    <hyperlink ref="A4" location="Inhalt!A1" display="&lt;&lt;&lt; Inhalt" xr:uid="{F5BD0301-668A-4306-9F5A-2029A6FDFED7}"/>
    <hyperlink ref="A33" location="Metadaten!A1" display="Metadaten &lt;&lt;&lt;" xr:uid="{A7231A65-FA1B-4B46-9D91-4CB92C1ED585}"/>
  </hyperlinks>
  <pageMargins left="0.78740157499999996" right="0.78740157499999996" top="0.984251969" bottom="0.984251969" header="0.4921259845" footer="0.4921259845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8">
    <pageSetUpPr fitToPage="1"/>
  </sheetPr>
  <dimension ref="A1:I77"/>
  <sheetViews>
    <sheetView workbookViewId="0">
      <pane ySplit="9" topLeftCell="A10" activePane="bottomLeft" state="frozen"/>
      <selection activeCell="K34" sqref="K34"/>
      <selection pane="bottomLeft" activeCell="A4" sqref="A4"/>
    </sheetView>
  </sheetViews>
  <sheetFormatPr baseColWidth="10" defaultColWidth="11.42578125" defaultRowHeight="12.75" x14ac:dyDescent="0.2"/>
  <cols>
    <col min="1" max="1" width="10.5703125" style="2" customWidth="1"/>
    <col min="2" max="2" width="7.5703125" style="2" bestFit="1" customWidth="1"/>
    <col min="3" max="3" width="8.5703125" style="2" bestFit="1" customWidth="1"/>
    <col min="4" max="4" width="8.42578125" style="2" customWidth="1"/>
    <col min="5" max="5" width="7.5703125" style="2" bestFit="1" customWidth="1"/>
    <col min="6" max="6" width="6.5703125" style="2" bestFit="1" customWidth="1"/>
    <col min="7" max="7" width="7.140625" style="2" bestFit="1" customWidth="1"/>
    <col min="8" max="8" width="16.42578125" style="2" bestFit="1" customWidth="1"/>
    <col min="9" max="9" width="7.5703125" style="2" bestFit="1" customWidth="1"/>
    <col min="10" max="16384" width="11.42578125" style="2"/>
  </cols>
  <sheetData>
    <row r="1" spans="1:9" ht="15.75" x14ac:dyDescent="0.2">
      <c r="A1" s="42" t="s">
        <v>55</v>
      </c>
    </row>
    <row r="2" spans="1:9" ht="12.75" customHeight="1" x14ac:dyDescent="0.2">
      <c r="A2" s="2" t="s">
        <v>886</v>
      </c>
    </row>
    <row r="4" spans="1:9" x14ac:dyDescent="0.2">
      <c r="A4" s="50" t="s">
        <v>696</v>
      </c>
    </row>
    <row r="5" spans="1:9" x14ac:dyDescent="0.2">
      <c r="A5" s="20"/>
    </row>
    <row r="6" spans="1:9" x14ac:dyDescent="0.2">
      <c r="A6" s="51" t="s">
        <v>722</v>
      </c>
    </row>
    <row r="8" spans="1:9" s="7" customFormat="1" x14ac:dyDescent="0.2">
      <c r="A8" s="7" t="s">
        <v>20</v>
      </c>
      <c r="B8" s="7" t="s">
        <v>493</v>
      </c>
      <c r="E8" s="7" t="s">
        <v>44</v>
      </c>
      <c r="I8" s="7" t="s">
        <v>48</v>
      </c>
    </row>
    <row r="9" spans="1:9" s="7" customFormat="1" x14ac:dyDescent="0.2">
      <c r="B9" s="7" t="s">
        <v>22</v>
      </c>
      <c r="C9" s="7" t="s">
        <v>275</v>
      </c>
      <c r="D9" s="7" t="s">
        <v>274</v>
      </c>
      <c r="E9" s="7" t="s">
        <v>22</v>
      </c>
      <c r="F9" s="7" t="s">
        <v>277</v>
      </c>
      <c r="G9" s="7" t="s">
        <v>276</v>
      </c>
      <c r="H9" s="7" t="s">
        <v>50</v>
      </c>
    </row>
    <row r="10" spans="1:9" x14ac:dyDescent="0.2">
      <c r="A10" s="1">
        <v>1973</v>
      </c>
      <c r="B10" s="52">
        <v>465</v>
      </c>
      <c r="C10" s="52">
        <v>202</v>
      </c>
      <c r="D10" s="52">
        <v>263</v>
      </c>
      <c r="E10" s="52" t="s">
        <v>54</v>
      </c>
      <c r="F10" s="52" t="s">
        <v>23</v>
      </c>
      <c r="G10" s="52" t="s">
        <v>23</v>
      </c>
      <c r="H10" s="52" t="s">
        <v>23</v>
      </c>
      <c r="I10" s="52">
        <v>35</v>
      </c>
    </row>
    <row r="11" spans="1:9" x14ac:dyDescent="0.2">
      <c r="A11" s="2">
        <v>1974</v>
      </c>
      <c r="B11" s="52">
        <v>472</v>
      </c>
      <c r="C11" s="52">
        <v>222</v>
      </c>
      <c r="D11" s="52">
        <v>250</v>
      </c>
      <c r="E11" s="52" t="s">
        <v>54</v>
      </c>
      <c r="F11" s="52" t="s">
        <v>23</v>
      </c>
      <c r="G11" s="52" t="s">
        <v>23</v>
      </c>
      <c r="H11" s="52" t="s">
        <v>23</v>
      </c>
      <c r="I11" s="52">
        <v>51</v>
      </c>
    </row>
    <row r="12" spans="1:9" x14ac:dyDescent="0.2">
      <c r="A12" s="2">
        <v>1975</v>
      </c>
      <c r="B12" s="52">
        <v>477</v>
      </c>
      <c r="C12" s="52">
        <v>218</v>
      </c>
      <c r="D12" s="52">
        <v>259</v>
      </c>
      <c r="E12" s="52" t="s">
        <v>54</v>
      </c>
      <c r="F12" s="52" t="s">
        <v>23</v>
      </c>
      <c r="G12" s="52" t="s">
        <v>23</v>
      </c>
      <c r="H12" s="52" t="s">
        <v>23</v>
      </c>
      <c r="I12" s="52">
        <v>45</v>
      </c>
    </row>
    <row r="13" spans="1:9" x14ac:dyDescent="0.2">
      <c r="A13" s="2">
        <v>1976</v>
      </c>
      <c r="B13" s="52">
        <v>464</v>
      </c>
      <c r="C13" s="52">
        <v>221</v>
      </c>
      <c r="D13" s="52">
        <v>243</v>
      </c>
      <c r="E13" s="52" t="s">
        <v>54</v>
      </c>
      <c r="F13" s="52" t="s">
        <v>23</v>
      </c>
      <c r="G13" s="52" t="s">
        <v>23</v>
      </c>
      <c r="H13" s="52" t="s">
        <v>23</v>
      </c>
      <c r="I13" s="52">
        <v>48</v>
      </c>
    </row>
    <row r="14" spans="1:9" x14ac:dyDescent="0.2">
      <c r="A14" s="2">
        <v>1977</v>
      </c>
      <c r="B14" s="52">
        <v>457</v>
      </c>
      <c r="C14" s="52">
        <v>223</v>
      </c>
      <c r="D14" s="52">
        <v>234</v>
      </c>
      <c r="E14" s="52" t="s">
        <v>54</v>
      </c>
      <c r="F14" s="52" t="s">
        <v>23</v>
      </c>
      <c r="G14" s="52" t="s">
        <v>23</v>
      </c>
      <c r="H14" s="52" t="s">
        <v>23</v>
      </c>
      <c r="I14" s="52">
        <v>32</v>
      </c>
    </row>
    <row r="15" spans="1:9" x14ac:dyDescent="0.2">
      <c r="A15" s="2">
        <v>1978</v>
      </c>
      <c r="B15" s="52">
        <v>485</v>
      </c>
      <c r="C15" s="52">
        <v>232</v>
      </c>
      <c r="D15" s="52">
        <v>253</v>
      </c>
      <c r="E15" s="52" t="s">
        <v>54</v>
      </c>
      <c r="F15" s="52" t="s">
        <v>23</v>
      </c>
      <c r="G15" s="52" t="s">
        <v>23</v>
      </c>
      <c r="H15" s="52" t="s">
        <v>23</v>
      </c>
      <c r="I15" s="52">
        <v>25</v>
      </c>
    </row>
    <row r="16" spans="1:9" x14ac:dyDescent="0.2">
      <c r="A16" s="2">
        <v>1979</v>
      </c>
      <c r="B16" s="52">
        <v>487</v>
      </c>
      <c r="C16" s="52">
        <v>235</v>
      </c>
      <c r="D16" s="52">
        <v>252</v>
      </c>
      <c r="E16" s="52" t="s">
        <v>54</v>
      </c>
      <c r="F16" s="52" t="s">
        <v>23</v>
      </c>
      <c r="G16" s="52" t="s">
        <v>23</v>
      </c>
      <c r="H16" s="52" t="s">
        <v>23</v>
      </c>
      <c r="I16" s="52">
        <v>29</v>
      </c>
    </row>
    <row r="17" spans="1:9" x14ac:dyDescent="0.2">
      <c r="A17" s="2">
        <v>1980</v>
      </c>
      <c r="B17" s="52">
        <v>519</v>
      </c>
      <c r="C17" s="52">
        <v>250</v>
      </c>
      <c r="D17" s="52">
        <v>269</v>
      </c>
      <c r="E17" s="52" t="s">
        <v>54</v>
      </c>
      <c r="F17" s="52" t="s">
        <v>23</v>
      </c>
      <c r="G17" s="52" t="s">
        <v>23</v>
      </c>
      <c r="H17" s="52" t="s">
        <v>23</v>
      </c>
      <c r="I17" s="52">
        <v>26</v>
      </c>
    </row>
    <row r="18" spans="1:9" x14ac:dyDescent="0.2">
      <c r="A18" s="2">
        <v>1981</v>
      </c>
      <c r="B18" s="52">
        <v>509</v>
      </c>
      <c r="C18" s="52">
        <v>258</v>
      </c>
      <c r="D18" s="52">
        <v>251</v>
      </c>
      <c r="E18" s="52" t="s">
        <v>54</v>
      </c>
      <c r="F18" s="52" t="s">
        <v>23</v>
      </c>
      <c r="G18" s="52" t="s">
        <v>23</v>
      </c>
      <c r="H18" s="52" t="s">
        <v>23</v>
      </c>
      <c r="I18" s="52">
        <v>30</v>
      </c>
    </row>
    <row r="19" spans="1:9" x14ac:dyDescent="0.2">
      <c r="A19" s="2">
        <v>1982</v>
      </c>
      <c r="B19" s="52">
        <v>498</v>
      </c>
      <c r="C19" s="52">
        <v>242</v>
      </c>
      <c r="D19" s="52">
        <v>256</v>
      </c>
      <c r="E19" s="52" t="s">
        <v>54</v>
      </c>
      <c r="F19" s="52" t="s">
        <v>23</v>
      </c>
      <c r="G19" s="52" t="s">
        <v>23</v>
      </c>
      <c r="H19" s="52" t="s">
        <v>23</v>
      </c>
      <c r="I19" s="52">
        <v>29</v>
      </c>
    </row>
    <row r="20" spans="1:9" x14ac:dyDescent="0.2">
      <c r="A20" s="2">
        <v>1983</v>
      </c>
      <c r="B20" s="52">
        <v>477</v>
      </c>
      <c r="C20" s="52">
        <v>236</v>
      </c>
      <c r="D20" s="52">
        <v>241</v>
      </c>
      <c r="E20" s="52" t="s">
        <v>54</v>
      </c>
      <c r="F20" s="52" t="s">
        <v>23</v>
      </c>
      <c r="G20" s="52" t="s">
        <v>23</v>
      </c>
      <c r="H20" s="52" t="s">
        <v>23</v>
      </c>
      <c r="I20" s="52">
        <v>29</v>
      </c>
    </row>
    <row r="21" spans="1:9" x14ac:dyDescent="0.2">
      <c r="A21" s="2">
        <v>1984</v>
      </c>
      <c r="B21" s="52">
        <v>478</v>
      </c>
      <c r="C21" s="52">
        <v>221</v>
      </c>
      <c r="D21" s="52">
        <v>257</v>
      </c>
      <c r="E21" s="52" t="s">
        <v>54</v>
      </c>
      <c r="F21" s="52" t="s">
        <v>23</v>
      </c>
      <c r="G21" s="52" t="s">
        <v>23</v>
      </c>
      <c r="H21" s="52" t="s">
        <v>23</v>
      </c>
      <c r="I21" s="52">
        <v>30</v>
      </c>
    </row>
    <row r="22" spans="1:9" x14ac:dyDescent="0.2">
      <c r="A22" s="2">
        <v>1985</v>
      </c>
      <c r="B22" s="52">
        <v>457</v>
      </c>
      <c r="C22" s="52">
        <v>203</v>
      </c>
      <c r="D22" s="52">
        <v>254</v>
      </c>
      <c r="E22" s="52" t="s">
        <v>54</v>
      </c>
      <c r="F22" s="52" t="s">
        <v>23</v>
      </c>
      <c r="G22" s="52" t="s">
        <v>23</v>
      </c>
      <c r="H22" s="52" t="s">
        <v>23</v>
      </c>
      <c r="I22" s="52">
        <v>32</v>
      </c>
    </row>
    <row r="23" spans="1:9" x14ac:dyDescent="0.2">
      <c r="A23" s="2">
        <v>1986</v>
      </c>
      <c r="B23" s="52">
        <v>427</v>
      </c>
      <c r="C23" s="52">
        <v>192</v>
      </c>
      <c r="D23" s="52">
        <v>235</v>
      </c>
      <c r="E23" s="52" t="s">
        <v>54</v>
      </c>
      <c r="F23" s="52" t="s">
        <v>23</v>
      </c>
      <c r="G23" s="52" t="s">
        <v>23</v>
      </c>
      <c r="H23" s="52" t="s">
        <v>23</v>
      </c>
      <c r="I23" s="52">
        <v>31</v>
      </c>
    </row>
    <row r="24" spans="1:9" x14ac:dyDescent="0.2">
      <c r="A24" s="2">
        <v>1987</v>
      </c>
      <c r="B24" s="52">
        <v>447</v>
      </c>
      <c r="C24" s="52">
        <v>207</v>
      </c>
      <c r="D24" s="52">
        <v>240</v>
      </c>
      <c r="E24" s="52" t="s">
        <v>54</v>
      </c>
      <c r="F24" s="52" t="s">
        <v>23</v>
      </c>
      <c r="G24" s="52" t="s">
        <v>23</v>
      </c>
      <c r="H24" s="52" t="s">
        <v>23</v>
      </c>
      <c r="I24" s="52">
        <v>34</v>
      </c>
    </row>
    <row r="25" spans="1:9" x14ac:dyDescent="0.2">
      <c r="A25" s="2">
        <v>1988</v>
      </c>
      <c r="B25" s="52">
        <v>433</v>
      </c>
      <c r="C25" s="52">
        <v>219</v>
      </c>
      <c r="D25" s="52">
        <v>214</v>
      </c>
      <c r="E25" s="52" t="s">
        <v>54</v>
      </c>
      <c r="F25" s="52" t="s">
        <v>23</v>
      </c>
      <c r="G25" s="52" t="s">
        <v>23</v>
      </c>
      <c r="H25" s="52" t="s">
        <v>23</v>
      </c>
      <c r="I25" s="52">
        <v>35</v>
      </c>
    </row>
    <row r="26" spans="1:9" x14ac:dyDescent="0.2">
      <c r="A26" s="2">
        <v>1989</v>
      </c>
      <c r="B26" s="52">
        <v>413</v>
      </c>
      <c r="C26" s="52">
        <v>202</v>
      </c>
      <c r="D26" s="52">
        <v>211</v>
      </c>
      <c r="E26" s="52" t="s">
        <v>54</v>
      </c>
      <c r="F26" s="52" t="s">
        <v>23</v>
      </c>
      <c r="G26" s="52" t="s">
        <v>23</v>
      </c>
      <c r="H26" s="52" t="s">
        <v>23</v>
      </c>
      <c r="I26" s="52">
        <v>29</v>
      </c>
    </row>
    <row r="27" spans="1:9" x14ac:dyDescent="0.2">
      <c r="A27" s="2" t="s">
        <v>26</v>
      </c>
      <c r="B27" s="52">
        <v>403</v>
      </c>
      <c r="C27" s="52">
        <v>195</v>
      </c>
      <c r="D27" s="52">
        <v>208</v>
      </c>
      <c r="E27" s="52" t="s">
        <v>54</v>
      </c>
      <c r="F27" s="52" t="s">
        <v>23</v>
      </c>
      <c r="G27" s="52" t="s">
        <v>23</v>
      </c>
      <c r="H27" s="52" t="s">
        <v>23</v>
      </c>
      <c r="I27" s="52">
        <v>30</v>
      </c>
    </row>
    <row r="28" spans="1:9" x14ac:dyDescent="0.2">
      <c r="A28" s="2" t="s">
        <v>27</v>
      </c>
      <c r="B28" s="52">
        <v>380</v>
      </c>
      <c r="C28" s="52">
        <v>172</v>
      </c>
      <c r="D28" s="52">
        <v>208</v>
      </c>
      <c r="E28" s="52" t="s">
        <v>54</v>
      </c>
      <c r="F28" s="52" t="s">
        <v>23</v>
      </c>
      <c r="G28" s="52" t="s">
        <v>23</v>
      </c>
      <c r="H28" s="52" t="s">
        <v>23</v>
      </c>
      <c r="I28" s="52" t="s">
        <v>24</v>
      </c>
    </row>
    <row r="29" spans="1:9" x14ac:dyDescent="0.2">
      <c r="A29" s="2" t="s">
        <v>28</v>
      </c>
      <c r="B29" s="52">
        <v>422</v>
      </c>
      <c r="C29" s="52">
        <v>197</v>
      </c>
      <c r="D29" s="52">
        <v>225</v>
      </c>
      <c r="E29" s="52" t="s">
        <v>54</v>
      </c>
      <c r="F29" s="52" t="s">
        <v>23</v>
      </c>
      <c r="G29" s="52" t="s">
        <v>23</v>
      </c>
      <c r="H29" s="52" t="s">
        <v>23</v>
      </c>
      <c r="I29" s="52">
        <v>31</v>
      </c>
    </row>
    <row r="30" spans="1:9" x14ac:dyDescent="0.2">
      <c r="A30" s="2" t="s">
        <v>29</v>
      </c>
      <c r="B30" s="52">
        <v>423</v>
      </c>
      <c r="C30" s="52">
        <v>189</v>
      </c>
      <c r="D30" s="52">
        <v>234</v>
      </c>
      <c r="E30" s="52" t="s">
        <v>54</v>
      </c>
      <c r="F30" s="52" t="s">
        <v>23</v>
      </c>
      <c r="G30" s="52" t="s">
        <v>23</v>
      </c>
      <c r="H30" s="52" t="s">
        <v>23</v>
      </c>
      <c r="I30" s="52">
        <v>30</v>
      </c>
    </row>
    <row r="31" spans="1:9" x14ac:dyDescent="0.2">
      <c r="A31" s="2" t="s">
        <v>30</v>
      </c>
      <c r="B31" s="52">
        <v>458</v>
      </c>
      <c r="C31" s="52">
        <v>187</v>
      </c>
      <c r="D31" s="52">
        <v>271</v>
      </c>
      <c r="E31" s="52" t="s">
        <v>54</v>
      </c>
      <c r="F31" s="52" t="s">
        <v>23</v>
      </c>
      <c r="G31" s="52" t="s">
        <v>23</v>
      </c>
      <c r="H31" s="52" t="s">
        <v>23</v>
      </c>
      <c r="I31" s="52">
        <v>31</v>
      </c>
    </row>
    <row r="32" spans="1:9" x14ac:dyDescent="0.2">
      <c r="A32" s="2" t="s">
        <v>31</v>
      </c>
      <c r="B32" s="52">
        <v>450</v>
      </c>
      <c r="C32" s="52">
        <v>191</v>
      </c>
      <c r="D32" s="52">
        <v>259</v>
      </c>
      <c r="E32" s="52">
        <v>55</v>
      </c>
      <c r="F32" s="52" t="s">
        <v>23</v>
      </c>
      <c r="G32" s="52" t="s">
        <v>23</v>
      </c>
      <c r="H32" s="52" t="s">
        <v>23</v>
      </c>
      <c r="I32" s="52">
        <v>32</v>
      </c>
    </row>
    <row r="33" spans="1:9" x14ac:dyDescent="0.2">
      <c r="A33" s="2" t="s">
        <v>32</v>
      </c>
      <c r="B33" s="52">
        <v>474</v>
      </c>
      <c r="C33" s="52">
        <v>211</v>
      </c>
      <c r="D33" s="52">
        <v>263</v>
      </c>
      <c r="E33" s="52">
        <v>51</v>
      </c>
      <c r="F33" s="52" t="s">
        <v>23</v>
      </c>
      <c r="G33" s="52" t="s">
        <v>23</v>
      </c>
      <c r="H33" s="52" t="s">
        <v>23</v>
      </c>
      <c r="I33" s="52">
        <v>32</v>
      </c>
    </row>
    <row r="34" spans="1:9" x14ac:dyDescent="0.2">
      <c r="A34" s="2" t="s">
        <v>33</v>
      </c>
      <c r="B34" s="52">
        <v>453</v>
      </c>
      <c r="C34" s="52">
        <v>201</v>
      </c>
      <c r="D34" s="52">
        <v>252</v>
      </c>
      <c r="E34" s="52">
        <v>57</v>
      </c>
      <c r="F34" s="52" t="s">
        <v>23</v>
      </c>
      <c r="G34" s="52" t="s">
        <v>23</v>
      </c>
      <c r="H34" s="52" t="s">
        <v>23</v>
      </c>
      <c r="I34" s="52">
        <v>33</v>
      </c>
    </row>
    <row r="35" spans="1:9" x14ac:dyDescent="0.2">
      <c r="A35" s="2" t="s">
        <v>34</v>
      </c>
      <c r="B35" s="52">
        <v>421</v>
      </c>
      <c r="C35" s="52">
        <v>199</v>
      </c>
      <c r="D35" s="52">
        <v>222</v>
      </c>
      <c r="E35" s="52">
        <v>55</v>
      </c>
      <c r="F35" s="52" t="s">
        <v>23</v>
      </c>
      <c r="G35" s="52" t="s">
        <v>23</v>
      </c>
      <c r="H35" s="52" t="s">
        <v>23</v>
      </c>
      <c r="I35" s="52">
        <v>31</v>
      </c>
    </row>
    <row r="36" spans="1:9" x14ac:dyDescent="0.2">
      <c r="A36" s="2" t="s">
        <v>35</v>
      </c>
      <c r="B36" s="52">
        <v>433</v>
      </c>
      <c r="C36" s="52">
        <v>205</v>
      </c>
      <c r="D36" s="52">
        <v>228</v>
      </c>
      <c r="E36" s="52">
        <v>55</v>
      </c>
      <c r="F36" s="52" t="s">
        <v>23</v>
      </c>
      <c r="G36" s="52" t="s">
        <v>23</v>
      </c>
      <c r="H36" s="52" t="s">
        <v>23</v>
      </c>
      <c r="I36" s="52">
        <v>33</v>
      </c>
    </row>
    <row r="37" spans="1:9" x14ac:dyDescent="0.2">
      <c r="A37" s="2" t="s">
        <v>36</v>
      </c>
      <c r="B37" s="52">
        <v>423</v>
      </c>
      <c r="C37" s="52">
        <v>201</v>
      </c>
      <c r="D37" s="52">
        <v>222</v>
      </c>
      <c r="E37" s="52">
        <v>55</v>
      </c>
      <c r="F37" s="52" t="s">
        <v>23</v>
      </c>
      <c r="G37" s="52" t="s">
        <v>23</v>
      </c>
      <c r="H37" s="52" t="s">
        <v>23</v>
      </c>
      <c r="I37" s="52">
        <v>33</v>
      </c>
    </row>
    <row r="38" spans="1:9" x14ac:dyDescent="0.2">
      <c r="A38" s="2" t="s">
        <v>37</v>
      </c>
      <c r="B38" s="52">
        <v>430</v>
      </c>
      <c r="C38" s="52">
        <v>192</v>
      </c>
      <c r="D38" s="52">
        <v>238</v>
      </c>
      <c r="E38" s="52">
        <v>58</v>
      </c>
      <c r="F38" s="52" t="s">
        <v>23</v>
      </c>
      <c r="G38" s="52" t="s">
        <v>23</v>
      </c>
      <c r="H38" s="52" t="s">
        <v>23</v>
      </c>
      <c r="I38" s="52">
        <v>32</v>
      </c>
    </row>
    <row r="39" spans="1:9" x14ac:dyDescent="0.2">
      <c r="A39" s="2" t="s">
        <v>38</v>
      </c>
      <c r="B39" s="52">
        <v>452</v>
      </c>
      <c r="C39" s="52">
        <v>199</v>
      </c>
      <c r="D39" s="52">
        <v>253</v>
      </c>
      <c r="E39" s="52">
        <v>90</v>
      </c>
      <c r="F39" s="52">
        <v>46</v>
      </c>
      <c r="G39" s="52">
        <v>44</v>
      </c>
      <c r="H39" s="52">
        <v>67.400000000000006</v>
      </c>
      <c r="I39" s="52">
        <v>32</v>
      </c>
    </row>
    <row r="40" spans="1:9" x14ac:dyDescent="0.2">
      <c r="A40" s="2" t="s">
        <v>39</v>
      </c>
      <c r="B40" s="52">
        <v>437</v>
      </c>
      <c r="C40" s="52">
        <v>203</v>
      </c>
      <c r="D40" s="52">
        <v>234</v>
      </c>
      <c r="E40" s="52">
        <v>103</v>
      </c>
      <c r="F40" s="52">
        <v>54</v>
      </c>
      <c r="G40" s="52">
        <v>49</v>
      </c>
      <c r="H40" s="52">
        <v>74.400000000000006</v>
      </c>
      <c r="I40" s="52">
        <v>33</v>
      </c>
    </row>
    <row r="41" spans="1:9" x14ac:dyDescent="0.2">
      <c r="A41" s="2" t="s">
        <v>40</v>
      </c>
      <c r="B41" s="52">
        <v>422</v>
      </c>
      <c r="C41" s="52">
        <v>187</v>
      </c>
      <c r="D41" s="52">
        <v>235</v>
      </c>
      <c r="E41" s="52">
        <v>101</v>
      </c>
      <c r="F41" s="52">
        <v>53</v>
      </c>
      <c r="G41" s="52">
        <v>48</v>
      </c>
      <c r="H41" s="52">
        <v>74</v>
      </c>
      <c r="I41" s="52">
        <v>34</v>
      </c>
    </row>
    <row r="42" spans="1:9" x14ac:dyDescent="0.2">
      <c r="A42" s="2" t="s">
        <v>41</v>
      </c>
      <c r="B42" s="52">
        <v>427</v>
      </c>
      <c r="C42" s="52">
        <v>197</v>
      </c>
      <c r="D42" s="52">
        <v>230</v>
      </c>
      <c r="E42" s="52">
        <v>110</v>
      </c>
      <c r="F42" s="52">
        <v>59</v>
      </c>
      <c r="G42" s="52">
        <v>51</v>
      </c>
      <c r="H42" s="52">
        <v>75.7</v>
      </c>
      <c r="I42" s="52">
        <v>34</v>
      </c>
    </row>
    <row r="43" spans="1:9" x14ac:dyDescent="0.2">
      <c r="A43" s="2" t="s">
        <v>42</v>
      </c>
      <c r="B43" s="52">
        <v>406</v>
      </c>
      <c r="C43" s="52">
        <v>187</v>
      </c>
      <c r="D43" s="52">
        <v>219</v>
      </c>
      <c r="E43" s="52">
        <v>111</v>
      </c>
      <c r="F43" s="52">
        <v>59</v>
      </c>
      <c r="G43" s="52">
        <v>52</v>
      </c>
      <c r="H43" s="52">
        <v>75</v>
      </c>
      <c r="I43" s="52">
        <v>33</v>
      </c>
    </row>
    <row r="44" spans="1:9" x14ac:dyDescent="0.2">
      <c r="A44" s="2" t="s">
        <v>252</v>
      </c>
      <c r="B44" s="52">
        <v>412</v>
      </c>
      <c r="C44" s="52">
        <v>191</v>
      </c>
      <c r="D44" s="52">
        <v>221</v>
      </c>
      <c r="E44" s="52">
        <v>101</v>
      </c>
      <c r="F44" s="52">
        <v>56</v>
      </c>
      <c r="G44" s="52">
        <v>45</v>
      </c>
      <c r="H44" s="52">
        <v>75</v>
      </c>
      <c r="I44" s="52">
        <v>34</v>
      </c>
    </row>
    <row r="45" spans="1:9" x14ac:dyDescent="0.2">
      <c r="A45" s="2" t="s">
        <v>284</v>
      </c>
      <c r="B45" s="52">
        <v>422</v>
      </c>
      <c r="C45" s="52">
        <v>199</v>
      </c>
      <c r="D45" s="52">
        <v>223</v>
      </c>
      <c r="E45" s="52">
        <v>101</v>
      </c>
      <c r="F45" s="52">
        <v>55</v>
      </c>
      <c r="G45" s="52">
        <v>46</v>
      </c>
      <c r="H45" s="52">
        <v>67.900000000000006</v>
      </c>
      <c r="I45" s="52">
        <v>32</v>
      </c>
    </row>
    <row r="46" spans="1:9" x14ac:dyDescent="0.2">
      <c r="A46" s="2" t="s">
        <v>384</v>
      </c>
      <c r="B46" s="52">
        <v>396</v>
      </c>
      <c r="C46" s="52">
        <v>190</v>
      </c>
      <c r="D46" s="52">
        <v>206</v>
      </c>
      <c r="E46" s="52">
        <v>99</v>
      </c>
      <c r="F46" s="52">
        <v>55</v>
      </c>
      <c r="G46" s="52">
        <v>44</v>
      </c>
      <c r="H46" s="52">
        <v>72.2</v>
      </c>
      <c r="I46" s="52">
        <v>33</v>
      </c>
    </row>
    <row r="47" spans="1:9" x14ac:dyDescent="0.2">
      <c r="A47" s="2" t="s">
        <v>404</v>
      </c>
      <c r="B47" s="52">
        <v>389</v>
      </c>
      <c r="C47" s="52">
        <v>190</v>
      </c>
      <c r="D47" s="52">
        <v>199</v>
      </c>
      <c r="E47" s="52">
        <v>102</v>
      </c>
      <c r="F47" s="52">
        <v>57</v>
      </c>
      <c r="G47" s="52">
        <v>45</v>
      </c>
      <c r="H47" s="52">
        <v>71.8</v>
      </c>
      <c r="I47" s="52">
        <v>33</v>
      </c>
    </row>
    <row r="48" spans="1:9" x14ac:dyDescent="0.2">
      <c r="A48" s="2" t="s">
        <v>435</v>
      </c>
      <c r="B48" s="52">
        <v>398</v>
      </c>
      <c r="C48" s="52">
        <v>190</v>
      </c>
      <c r="D48" s="52">
        <v>208</v>
      </c>
      <c r="E48" s="52">
        <v>99</v>
      </c>
      <c r="F48" s="52">
        <v>54</v>
      </c>
      <c r="G48" s="52">
        <v>45</v>
      </c>
      <c r="H48" s="52">
        <v>73.2</v>
      </c>
      <c r="I48" s="52">
        <v>33</v>
      </c>
    </row>
    <row r="49" spans="1:9" x14ac:dyDescent="0.2">
      <c r="A49" s="2" t="s">
        <v>471</v>
      </c>
      <c r="B49" s="52">
        <v>384</v>
      </c>
      <c r="C49" s="52">
        <v>174</v>
      </c>
      <c r="D49" s="52">
        <v>210</v>
      </c>
      <c r="E49" s="52">
        <v>96</v>
      </c>
      <c r="F49" s="52">
        <v>54</v>
      </c>
      <c r="G49" s="52">
        <v>42</v>
      </c>
      <c r="H49" s="52">
        <v>71.900000000000006</v>
      </c>
      <c r="I49" s="52">
        <v>31</v>
      </c>
    </row>
    <row r="50" spans="1:9" x14ac:dyDescent="0.2">
      <c r="A50" s="2" t="s">
        <v>485</v>
      </c>
      <c r="B50" s="52">
        <v>420</v>
      </c>
      <c r="C50" s="52">
        <v>191</v>
      </c>
      <c r="D50" s="52">
        <v>229</v>
      </c>
      <c r="E50" s="52">
        <v>98</v>
      </c>
      <c r="F50" s="52">
        <v>55</v>
      </c>
      <c r="G50" s="52">
        <v>43</v>
      </c>
      <c r="H50" s="52">
        <v>71.400000000000006</v>
      </c>
      <c r="I50" s="52">
        <v>32</v>
      </c>
    </row>
    <row r="51" spans="1:9" x14ac:dyDescent="0.2">
      <c r="A51" s="2" t="s">
        <v>512</v>
      </c>
      <c r="B51" s="52">
        <v>407</v>
      </c>
      <c r="C51" s="52">
        <v>182</v>
      </c>
      <c r="D51" s="52">
        <v>225</v>
      </c>
      <c r="E51" s="52">
        <v>94</v>
      </c>
      <c r="F51" s="52">
        <v>50</v>
      </c>
      <c r="G51" s="52">
        <v>44</v>
      </c>
      <c r="H51" s="52">
        <v>70.900000000000006</v>
      </c>
      <c r="I51" s="52">
        <v>32</v>
      </c>
    </row>
    <row r="52" spans="1:9" x14ac:dyDescent="0.2">
      <c r="A52" s="2" t="s">
        <v>520</v>
      </c>
      <c r="B52" s="52">
        <v>415</v>
      </c>
      <c r="C52" s="52">
        <v>175</v>
      </c>
      <c r="D52" s="52">
        <v>240</v>
      </c>
      <c r="E52" s="52">
        <v>95</v>
      </c>
      <c r="F52" s="52">
        <v>52</v>
      </c>
      <c r="G52" s="52">
        <v>43</v>
      </c>
      <c r="H52" s="52">
        <v>75.2</v>
      </c>
      <c r="I52" s="52">
        <v>35</v>
      </c>
    </row>
    <row r="53" spans="1:9" x14ac:dyDescent="0.2">
      <c r="A53" s="2" t="s">
        <v>539</v>
      </c>
      <c r="B53" s="52">
        <v>393</v>
      </c>
      <c r="C53" s="52">
        <v>170</v>
      </c>
      <c r="D53" s="52">
        <v>223</v>
      </c>
      <c r="E53" s="52">
        <v>99</v>
      </c>
      <c r="F53" s="52">
        <v>54</v>
      </c>
      <c r="G53" s="52">
        <v>45</v>
      </c>
      <c r="H53" s="52">
        <v>75.849999999999994</v>
      </c>
      <c r="I53" s="52">
        <v>33</v>
      </c>
    </row>
    <row r="54" spans="1:9" x14ac:dyDescent="0.2">
      <c r="A54" s="2" t="s">
        <v>558</v>
      </c>
      <c r="B54" s="52">
        <v>379</v>
      </c>
      <c r="C54" s="52">
        <v>153</v>
      </c>
      <c r="D54" s="52">
        <v>226</v>
      </c>
      <c r="E54" s="52">
        <v>90</v>
      </c>
      <c r="F54" s="52">
        <v>50</v>
      </c>
      <c r="G54" s="52">
        <v>40</v>
      </c>
      <c r="H54" s="52">
        <v>73.33</v>
      </c>
      <c r="I54" s="52">
        <v>32</v>
      </c>
    </row>
    <row r="55" spans="1:9" x14ac:dyDescent="0.2">
      <c r="A55" s="2" t="s">
        <v>591</v>
      </c>
      <c r="B55" s="52">
        <v>391</v>
      </c>
      <c r="C55" s="52">
        <v>168</v>
      </c>
      <c r="D55" s="52">
        <v>223</v>
      </c>
      <c r="E55" s="52">
        <v>87</v>
      </c>
      <c r="F55" s="52">
        <v>49</v>
      </c>
      <c r="G55" s="52">
        <v>38</v>
      </c>
      <c r="H55" s="52">
        <v>71.72</v>
      </c>
      <c r="I55" s="52">
        <v>32</v>
      </c>
    </row>
    <row r="56" spans="1:9" x14ac:dyDescent="0.2">
      <c r="A56" s="2" t="s">
        <v>638</v>
      </c>
      <c r="B56" s="52">
        <v>387</v>
      </c>
      <c r="C56" s="52">
        <v>176</v>
      </c>
      <c r="D56" s="52">
        <v>211</v>
      </c>
      <c r="E56" s="52">
        <v>87</v>
      </c>
      <c r="F56" s="52">
        <v>50</v>
      </c>
      <c r="G56" s="52">
        <v>37</v>
      </c>
      <c r="H56" s="52">
        <v>72.599999999999994</v>
      </c>
      <c r="I56" s="52">
        <v>32</v>
      </c>
    </row>
    <row r="57" spans="1:9" x14ac:dyDescent="0.2">
      <c r="A57" s="2" t="s">
        <v>798</v>
      </c>
      <c r="B57" s="52">
        <v>397</v>
      </c>
      <c r="C57" s="52">
        <v>177</v>
      </c>
      <c r="D57" s="52">
        <v>220</v>
      </c>
      <c r="E57" s="52">
        <v>95</v>
      </c>
      <c r="F57" s="52">
        <v>55</v>
      </c>
      <c r="G57" s="52">
        <v>40</v>
      </c>
      <c r="H57" s="52">
        <v>76.010000000000005</v>
      </c>
      <c r="I57" s="52">
        <v>33</v>
      </c>
    </row>
    <row r="58" spans="1:9" x14ac:dyDescent="0.2">
      <c r="A58" s="2" t="s">
        <v>820</v>
      </c>
      <c r="B58" s="52">
        <v>405</v>
      </c>
      <c r="C58" s="52">
        <v>179</v>
      </c>
      <c r="D58" s="52">
        <v>226</v>
      </c>
      <c r="E58" s="52">
        <v>99</v>
      </c>
      <c r="F58" s="52">
        <v>52</v>
      </c>
      <c r="G58" s="52">
        <v>47</v>
      </c>
      <c r="H58" s="52">
        <v>76.260000000000005</v>
      </c>
      <c r="I58" s="52">
        <v>32</v>
      </c>
    </row>
    <row r="59" spans="1:9" x14ac:dyDescent="0.2">
      <c r="A59" s="2" t="s">
        <v>856</v>
      </c>
      <c r="B59" s="52">
        <v>427</v>
      </c>
      <c r="C59" s="52">
        <v>188</v>
      </c>
      <c r="D59" s="52">
        <v>239</v>
      </c>
      <c r="E59" s="52">
        <v>94</v>
      </c>
      <c r="F59" s="52">
        <v>53</v>
      </c>
      <c r="G59" s="52">
        <v>41</v>
      </c>
      <c r="H59" s="52">
        <v>76.44</v>
      </c>
      <c r="I59" s="52">
        <v>32</v>
      </c>
    </row>
    <row r="60" spans="1:9" x14ac:dyDescent="0.2">
      <c r="A60" s="2" t="s">
        <v>877</v>
      </c>
      <c r="B60" s="52">
        <v>431</v>
      </c>
      <c r="C60" s="52">
        <v>199</v>
      </c>
      <c r="D60" s="52">
        <v>232</v>
      </c>
      <c r="E60" s="52">
        <v>100</v>
      </c>
      <c r="F60" s="52">
        <v>58</v>
      </c>
      <c r="G60" s="52">
        <v>42</v>
      </c>
      <c r="H60" s="52">
        <v>84.9</v>
      </c>
      <c r="I60" s="52">
        <v>34</v>
      </c>
    </row>
    <row r="61" spans="1:9" s="46" customFormat="1" x14ac:dyDescent="0.2"/>
    <row r="62" spans="1:9" x14ac:dyDescent="0.2">
      <c r="A62" s="54" t="s">
        <v>698</v>
      </c>
      <c r="B62" s="55"/>
      <c r="C62" s="56"/>
    </row>
    <row r="64" spans="1:9" x14ac:dyDescent="0.2">
      <c r="A64" s="59" t="s">
        <v>699</v>
      </c>
      <c r="C64" s="20"/>
    </row>
    <row r="65" spans="1:7" x14ac:dyDescent="0.2">
      <c r="A65" s="2" t="s">
        <v>571</v>
      </c>
    </row>
    <row r="67" spans="1:7" s="41" customFormat="1" x14ac:dyDescent="0.2">
      <c r="A67" s="59" t="s">
        <v>5</v>
      </c>
    </row>
    <row r="68" spans="1:7" x14ac:dyDescent="0.2">
      <c r="A68" s="2" t="s">
        <v>651</v>
      </c>
    </row>
    <row r="69" spans="1:7" x14ac:dyDescent="0.2">
      <c r="A69" s="2" t="s">
        <v>521</v>
      </c>
    </row>
    <row r="77" spans="1:7" x14ac:dyDescent="0.2">
      <c r="E77" s="24"/>
      <c r="F77" s="24"/>
      <c r="G77" s="24"/>
    </row>
  </sheetData>
  <phoneticPr fontId="3" type="noConversion"/>
  <hyperlinks>
    <hyperlink ref="A4" location="Inhalt!A1" display="&lt;&lt;&lt; Inhalt" xr:uid="{87C2225F-F1B1-4897-A921-603FCE617179}"/>
    <hyperlink ref="A62" location="Metadaten!A1" display="Metadaten &lt;&lt;&lt;" xr:uid="{DB86D37A-00D2-411F-A08B-FA717523CCAE}"/>
  </hyperlinks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7">
    <pageSetUpPr fitToPage="1"/>
  </sheetPr>
  <dimension ref="A1:I68"/>
  <sheetViews>
    <sheetView workbookViewId="0">
      <pane ySplit="9" topLeftCell="A10" activePane="bottomLeft" state="frozen"/>
      <selection activeCell="K34" sqref="K34"/>
      <selection pane="bottomLeft" activeCell="A4" sqref="A4"/>
    </sheetView>
  </sheetViews>
  <sheetFormatPr baseColWidth="10" defaultColWidth="11.42578125" defaultRowHeight="12.75" customHeight="1" x14ac:dyDescent="0.2"/>
  <cols>
    <col min="1" max="1" width="8.42578125" style="2" customWidth="1"/>
    <col min="2" max="2" width="7.140625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16.140625" style="2" bestFit="1" customWidth="1"/>
    <col min="9" max="9" width="6.5703125" style="2" bestFit="1" customWidth="1"/>
    <col min="10" max="16384" width="11.42578125" style="2"/>
  </cols>
  <sheetData>
    <row r="1" spans="1:9" ht="15.75" x14ac:dyDescent="0.2">
      <c r="A1" s="42" t="s">
        <v>56</v>
      </c>
    </row>
    <row r="2" spans="1:9" ht="12.75" customHeight="1" x14ac:dyDescent="0.2">
      <c r="A2" s="2" t="s">
        <v>888</v>
      </c>
    </row>
    <row r="3" spans="1:9" x14ac:dyDescent="0.2"/>
    <row r="4" spans="1:9" x14ac:dyDescent="0.2">
      <c r="A4" s="50" t="s">
        <v>696</v>
      </c>
    </row>
    <row r="5" spans="1:9" x14ac:dyDescent="0.2">
      <c r="A5" s="20"/>
    </row>
    <row r="6" spans="1:9" x14ac:dyDescent="0.2">
      <c r="A6" s="51" t="s">
        <v>724</v>
      </c>
    </row>
    <row r="7" spans="1:9" x14ac:dyDescent="0.2"/>
    <row r="8" spans="1:9" s="7" customFormat="1" x14ac:dyDescent="0.2">
      <c r="A8" s="7" t="s">
        <v>20</v>
      </c>
      <c r="B8" s="7" t="s">
        <v>493</v>
      </c>
      <c r="E8" s="7" t="s">
        <v>44</v>
      </c>
      <c r="I8" s="7" t="s">
        <v>48</v>
      </c>
    </row>
    <row r="9" spans="1:9" s="7" customFormat="1" x14ac:dyDescent="0.2">
      <c r="B9" s="7" t="s">
        <v>22</v>
      </c>
      <c r="C9" s="7" t="s">
        <v>275</v>
      </c>
      <c r="D9" s="7" t="s">
        <v>274</v>
      </c>
      <c r="E9" s="7" t="s">
        <v>22</v>
      </c>
      <c r="F9" s="7" t="s">
        <v>277</v>
      </c>
      <c r="G9" s="7" t="s">
        <v>276</v>
      </c>
      <c r="H9" s="7" t="s">
        <v>50</v>
      </c>
    </row>
    <row r="10" spans="1:9" x14ac:dyDescent="0.2">
      <c r="A10" s="2">
        <v>1930</v>
      </c>
      <c r="B10" s="52">
        <v>50</v>
      </c>
      <c r="C10" s="52">
        <v>9</v>
      </c>
      <c r="D10" s="52">
        <v>41</v>
      </c>
      <c r="E10" s="52">
        <v>5</v>
      </c>
      <c r="F10" s="52">
        <v>0</v>
      </c>
      <c r="G10" s="52">
        <v>5</v>
      </c>
      <c r="H10" s="52" t="s">
        <v>23</v>
      </c>
      <c r="I10" s="52" t="s">
        <v>23</v>
      </c>
    </row>
    <row r="11" spans="1:9" x14ac:dyDescent="0.2">
      <c r="A11" s="2">
        <v>1935</v>
      </c>
      <c r="B11" s="52">
        <v>95</v>
      </c>
      <c r="C11" s="52">
        <v>21</v>
      </c>
      <c r="D11" s="52">
        <v>74</v>
      </c>
      <c r="E11" s="52">
        <v>10</v>
      </c>
      <c r="F11" s="52">
        <v>2</v>
      </c>
      <c r="G11" s="52">
        <v>8</v>
      </c>
      <c r="H11" s="52" t="s">
        <v>23</v>
      </c>
      <c r="I11" s="52" t="s">
        <v>23</v>
      </c>
    </row>
    <row r="12" spans="1:9" x14ac:dyDescent="0.2">
      <c r="A12" s="2">
        <v>1940</v>
      </c>
      <c r="B12" s="52">
        <v>87</v>
      </c>
      <c r="C12" s="52">
        <v>37</v>
      </c>
      <c r="D12" s="52">
        <v>50</v>
      </c>
      <c r="E12" s="52">
        <v>10</v>
      </c>
      <c r="F12" s="52">
        <v>2</v>
      </c>
      <c r="G12" s="52">
        <v>8</v>
      </c>
      <c r="H12" s="52" t="s">
        <v>23</v>
      </c>
      <c r="I12" s="52" t="s">
        <v>23</v>
      </c>
    </row>
    <row r="13" spans="1:9" x14ac:dyDescent="0.2">
      <c r="A13" s="2">
        <v>1945</v>
      </c>
      <c r="B13" s="52">
        <v>127</v>
      </c>
      <c r="C13" s="52">
        <v>50</v>
      </c>
      <c r="D13" s="52">
        <v>77</v>
      </c>
      <c r="E13" s="52">
        <v>12</v>
      </c>
      <c r="F13" s="52">
        <v>2</v>
      </c>
      <c r="G13" s="52">
        <v>10</v>
      </c>
      <c r="H13" s="52" t="s">
        <v>23</v>
      </c>
      <c r="I13" s="52" t="s">
        <v>23</v>
      </c>
    </row>
    <row r="14" spans="1:9" x14ac:dyDescent="0.2">
      <c r="A14" s="2">
        <v>1950</v>
      </c>
      <c r="B14" s="52">
        <v>156</v>
      </c>
      <c r="C14" s="52">
        <v>61</v>
      </c>
      <c r="D14" s="52">
        <v>95</v>
      </c>
      <c r="E14" s="52">
        <v>13</v>
      </c>
      <c r="F14" s="52">
        <v>2</v>
      </c>
      <c r="G14" s="52">
        <v>11</v>
      </c>
      <c r="H14" s="52" t="s">
        <v>23</v>
      </c>
      <c r="I14" s="52" t="s">
        <v>23</v>
      </c>
    </row>
    <row r="15" spans="1:9" x14ac:dyDescent="0.2">
      <c r="A15" s="2">
        <v>1955</v>
      </c>
      <c r="B15" s="52">
        <v>236</v>
      </c>
      <c r="C15" s="52">
        <v>105</v>
      </c>
      <c r="D15" s="52">
        <v>131</v>
      </c>
      <c r="E15" s="52">
        <v>14</v>
      </c>
      <c r="F15" s="52">
        <v>2</v>
      </c>
      <c r="G15" s="52">
        <v>12</v>
      </c>
      <c r="H15" s="52" t="s">
        <v>23</v>
      </c>
      <c r="I15" s="52" t="s">
        <v>23</v>
      </c>
    </row>
    <row r="16" spans="1:9" x14ac:dyDescent="0.2">
      <c r="A16" s="2">
        <v>1960</v>
      </c>
      <c r="B16" s="52">
        <v>273</v>
      </c>
      <c r="C16" s="52">
        <v>134</v>
      </c>
      <c r="D16" s="52">
        <v>139</v>
      </c>
      <c r="E16" s="52">
        <v>17</v>
      </c>
      <c r="F16" s="52">
        <v>2</v>
      </c>
      <c r="G16" s="52">
        <v>15</v>
      </c>
      <c r="H16" s="52" t="s">
        <v>23</v>
      </c>
      <c r="I16" s="52" t="s">
        <v>23</v>
      </c>
    </row>
    <row r="17" spans="1:9" x14ac:dyDescent="0.2">
      <c r="A17" s="2">
        <v>1965</v>
      </c>
      <c r="B17" s="52">
        <v>303</v>
      </c>
      <c r="C17" s="52">
        <v>170</v>
      </c>
      <c r="D17" s="52">
        <v>133</v>
      </c>
      <c r="E17" s="52">
        <v>24</v>
      </c>
      <c r="F17" s="52">
        <v>5</v>
      </c>
      <c r="G17" s="52">
        <v>19</v>
      </c>
      <c r="H17" s="52" t="s">
        <v>23</v>
      </c>
      <c r="I17" s="52" t="s">
        <v>23</v>
      </c>
    </row>
    <row r="18" spans="1:9" x14ac:dyDescent="0.2">
      <c r="A18" s="2">
        <v>1970</v>
      </c>
      <c r="B18" s="52">
        <v>318</v>
      </c>
      <c r="C18" s="52">
        <v>152</v>
      </c>
      <c r="D18" s="52">
        <v>166</v>
      </c>
      <c r="E18" s="52">
        <v>25</v>
      </c>
      <c r="F18" s="52">
        <v>6</v>
      </c>
      <c r="G18" s="52">
        <v>19</v>
      </c>
      <c r="H18" s="52" t="s">
        <v>23</v>
      </c>
      <c r="I18" s="52" t="s">
        <v>23</v>
      </c>
    </row>
    <row r="19" spans="1:9" x14ac:dyDescent="0.2">
      <c r="A19" s="2">
        <v>1975</v>
      </c>
      <c r="B19" s="52">
        <v>644</v>
      </c>
      <c r="C19" s="52">
        <v>294</v>
      </c>
      <c r="D19" s="52">
        <v>350</v>
      </c>
      <c r="E19" s="52">
        <v>56</v>
      </c>
      <c r="F19" s="52" t="s">
        <v>23</v>
      </c>
      <c r="G19" s="52" t="s">
        <v>23</v>
      </c>
      <c r="H19" s="52" t="s">
        <v>23</v>
      </c>
      <c r="I19" s="52" t="s">
        <v>23</v>
      </c>
    </row>
    <row r="20" spans="1:9" x14ac:dyDescent="0.2">
      <c r="A20" s="2">
        <v>1980</v>
      </c>
      <c r="B20" s="52">
        <v>750</v>
      </c>
      <c r="C20" s="52">
        <v>348</v>
      </c>
      <c r="D20" s="52">
        <v>402</v>
      </c>
      <c r="E20" s="52">
        <v>35</v>
      </c>
      <c r="F20" s="52">
        <v>4</v>
      </c>
      <c r="G20" s="52">
        <v>31</v>
      </c>
      <c r="H20" s="52" t="s">
        <v>23</v>
      </c>
      <c r="I20" s="52" t="s">
        <v>23</v>
      </c>
    </row>
    <row r="21" spans="1:9" x14ac:dyDescent="0.2">
      <c r="A21" s="2">
        <v>1985</v>
      </c>
      <c r="B21" s="52">
        <v>654</v>
      </c>
      <c r="C21" s="52">
        <v>282</v>
      </c>
      <c r="D21" s="52">
        <v>372</v>
      </c>
      <c r="E21" s="52">
        <v>35</v>
      </c>
      <c r="F21" s="52">
        <v>3</v>
      </c>
      <c r="G21" s="52">
        <v>32</v>
      </c>
      <c r="H21" s="52" t="s">
        <v>23</v>
      </c>
      <c r="I21" s="52" t="s">
        <v>23</v>
      </c>
    </row>
    <row r="22" spans="1:9" x14ac:dyDescent="0.2">
      <c r="A22" s="2" t="s">
        <v>26</v>
      </c>
      <c r="B22" s="52">
        <v>567</v>
      </c>
      <c r="C22" s="52">
        <v>256</v>
      </c>
      <c r="D22" s="52">
        <v>311</v>
      </c>
      <c r="E22" s="52">
        <v>34</v>
      </c>
      <c r="F22" s="52">
        <v>3</v>
      </c>
      <c r="G22" s="52">
        <v>31</v>
      </c>
      <c r="H22" s="52" t="s">
        <v>23</v>
      </c>
      <c r="I22" s="52" t="s">
        <v>23</v>
      </c>
    </row>
    <row r="23" spans="1:9" x14ac:dyDescent="0.2">
      <c r="A23" s="2" t="s">
        <v>27</v>
      </c>
      <c r="B23" s="52">
        <v>577</v>
      </c>
      <c r="C23" s="52">
        <v>246</v>
      </c>
      <c r="D23" s="52">
        <v>331</v>
      </c>
      <c r="E23" s="52" t="s">
        <v>24</v>
      </c>
      <c r="F23" s="52" t="s">
        <v>24</v>
      </c>
      <c r="G23" s="52" t="s">
        <v>24</v>
      </c>
      <c r="H23" s="52" t="s">
        <v>23</v>
      </c>
      <c r="I23" s="52" t="s">
        <v>23</v>
      </c>
    </row>
    <row r="24" spans="1:9" x14ac:dyDescent="0.2">
      <c r="A24" s="2" t="s">
        <v>28</v>
      </c>
      <c r="B24" s="52">
        <v>629</v>
      </c>
      <c r="C24" s="52">
        <v>267</v>
      </c>
      <c r="D24" s="52">
        <v>362</v>
      </c>
      <c r="E24" s="52">
        <v>36</v>
      </c>
      <c r="F24" s="52">
        <v>4</v>
      </c>
      <c r="G24" s="52">
        <v>32</v>
      </c>
      <c r="H24" s="52" t="s">
        <v>23</v>
      </c>
      <c r="I24" s="52" t="s">
        <v>23</v>
      </c>
    </row>
    <row r="25" spans="1:9" x14ac:dyDescent="0.2">
      <c r="A25" s="2" t="s">
        <v>29</v>
      </c>
      <c r="B25" s="52">
        <v>738</v>
      </c>
      <c r="C25" s="52">
        <v>401</v>
      </c>
      <c r="D25" s="52">
        <v>337</v>
      </c>
      <c r="E25" s="52">
        <v>44</v>
      </c>
      <c r="F25" s="52">
        <v>5</v>
      </c>
      <c r="G25" s="52">
        <v>39</v>
      </c>
      <c r="H25" s="52" t="s">
        <v>23</v>
      </c>
      <c r="I25" s="52" t="s">
        <v>23</v>
      </c>
    </row>
    <row r="26" spans="1:9" x14ac:dyDescent="0.2">
      <c r="A26" s="2" t="s">
        <v>30</v>
      </c>
      <c r="B26" s="52">
        <v>796</v>
      </c>
      <c r="C26" s="52">
        <v>431</v>
      </c>
      <c r="D26" s="52">
        <v>365</v>
      </c>
      <c r="E26" s="52">
        <v>43</v>
      </c>
      <c r="F26" s="52">
        <v>7</v>
      </c>
      <c r="G26" s="52">
        <v>36</v>
      </c>
      <c r="H26" s="52" t="s">
        <v>23</v>
      </c>
      <c r="I26" s="52" t="s">
        <v>23</v>
      </c>
    </row>
    <row r="27" spans="1:9" x14ac:dyDescent="0.2">
      <c r="A27" s="2" t="s">
        <v>31</v>
      </c>
      <c r="B27" s="52">
        <v>783</v>
      </c>
      <c r="C27" s="52">
        <v>416</v>
      </c>
      <c r="D27" s="52">
        <v>367</v>
      </c>
      <c r="E27" s="52">
        <v>46</v>
      </c>
      <c r="F27" s="52">
        <v>7</v>
      </c>
      <c r="G27" s="52">
        <v>39</v>
      </c>
      <c r="H27" s="52" t="s">
        <v>23</v>
      </c>
      <c r="I27" s="52" t="s">
        <v>23</v>
      </c>
    </row>
    <row r="28" spans="1:9" x14ac:dyDescent="0.2">
      <c r="A28" s="2" t="s">
        <v>32</v>
      </c>
      <c r="B28" s="52">
        <v>776</v>
      </c>
      <c r="C28" s="52">
        <v>429</v>
      </c>
      <c r="D28" s="52">
        <v>347</v>
      </c>
      <c r="E28" s="52">
        <v>48</v>
      </c>
      <c r="F28" s="52">
        <v>9</v>
      </c>
      <c r="G28" s="52">
        <v>39</v>
      </c>
      <c r="H28" s="52" t="s">
        <v>23</v>
      </c>
      <c r="I28" s="52" t="s">
        <v>23</v>
      </c>
    </row>
    <row r="29" spans="1:9" x14ac:dyDescent="0.2">
      <c r="A29" s="2" t="s">
        <v>33</v>
      </c>
      <c r="B29" s="52">
        <v>764</v>
      </c>
      <c r="C29" s="52">
        <v>416</v>
      </c>
      <c r="D29" s="52">
        <v>348</v>
      </c>
      <c r="E29" s="52">
        <v>48</v>
      </c>
      <c r="F29" s="52">
        <v>9</v>
      </c>
      <c r="G29" s="52">
        <v>39</v>
      </c>
      <c r="H29" s="52" t="s">
        <v>23</v>
      </c>
      <c r="I29" s="52" t="s">
        <v>23</v>
      </c>
    </row>
    <row r="30" spans="1:9" x14ac:dyDescent="0.2">
      <c r="A30" s="2" t="s">
        <v>34</v>
      </c>
      <c r="B30" s="52">
        <v>693</v>
      </c>
      <c r="C30" s="52">
        <v>367</v>
      </c>
      <c r="D30" s="52">
        <v>326</v>
      </c>
      <c r="E30" s="52">
        <v>48</v>
      </c>
      <c r="F30" s="52">
        <v>16</v>
      </c>
      <c r="G30" s="52">
        <v>32</v>
      </c>
      <c r="H30" s="52" t="s">
        <v>23</v>
      </c>
      <c r="I30" s="52" t="s">
        <v>23</v>
      </c>
    </row>
    <row r="31" spans="1:9" x14ac:dyDescent="0.2">
      <c r="A31" s="2" t="s">
        <v>35</v>
      </c>
      <c r="B31" s="52">
        <v>705</v>
      </c>
      <c r="C31" s="52">
        <v>368</v>
      </c>
      <c r="D31" s="52">
        <v>337</v>
      </c>
      <c r="E31" s="52">
        <v>48</v>
      </c>
      <c r="F31" s="52">
        <v>12</v>
      </c>
      <c r="G31" s="52">
        <v>36</v>
      </c>
      <c r="H31" s="52" t="s">
        <v>23</v>
      </c>
      <c r="I31" s="52" t="s">
        <v>23</v>
      </c>
    </row>
    <row r="32" spans="1:9" x14ac:dyDescent="0.2">
      <c r="A32" s="2" t="s">
        <v>36</v>
      </c>
      <c r="B32" s="52">
        <v>700</v>
      </c>
      <c r="C32" s="52">
        <v>348</v>
      </c>
      <c r="D32" s="52">
        <v>352</v>
      </c>
      <c r="E32" s="52">
        <v>47</v>
      </c>
      <c r="F32" s="52">
        <v>12</v>
      </c>
      <c r="G32" s="52">
        <v>35</v>
      </c>
      <c r="H32" s="52" t="s">
        <v>23</v>
      </c>
      <c r="I32" s="52" t="s">
        <v>23</v>
      </c>
    </row>
    <row r="33" spans="1:9" x14ac:dyDescent="0.2">
      <c r="A33" s="2" t="s">
        <v>37</v>
      </c>
      <c r="B33" s="52">
        <v>686</v>
      </c>
      <c r="C33" s="52">
        <v>331</v>
      </c>
      <c r="D33" s="52">
        <v>355</v>
      </c>
      <c r="E33" s="52">
        <v>43</v>
      </c>
      <c r="F33" s="52">
        <v>10</v>
      </c>
      <c r="G33" s="52">
        <v>33</v>
      </c>
      <c r="H33" s="52" t="s">
        <v>23</v>
      </c>
      <c r="I33" s="52" t="s">
        <v>23</v>
      </c>
    </row>
    <row r="34" spans="1:9" x14ac:dyDescent="0.2">
      <c r="A34" s="2" t="s">
        <v>38</v>
      </c>
      <c r="B34" s="52">
        <v>692</v>
      </c>
      <c r="C34" s="52">
        <v>342</v>
      </c>
      <c r="D34" s="52">
        <v>350</v>
      </c>
      <c r="E34" s="52">
        <v>116</v>
      </c>
      <c r="F34" s="52">
        <v>52</v>
      </c>
      <c r="G34" s="52">
        <v>64</v>
      </c>
      <c r="H34" s="52">
        <v>83.3</v>
      </c>
      <c r="I34" s="52">
        <v>52</v>
      </c>
    </row>
    <row r="35" spans="1:9" x14ac:dyDescent="0.2">
      <c r="A35" s="2" t="s">
        <v>39</v>
      </c>
      <c r="B35" s="52">
        <v>675</v>
      </c>
      <c r="C35" s="52">
        <v>343</v>
      </c>
      <c r="D35" s="52">
        <v>332</v>
      </c>
      <c r="E35" s="52">
        <v>114</v>
      </c>
      <c r="F35" s="52">
        <v>53</v>
      </c>
      <c r="G35" s="52">
        <v>61</v>
      </c>
      <c r="H35" s="52">
        <v>77.3</v>
      </c>
      <c r="I35" s="52">
        <v>49</v>
      </c>
    </row>
    <row r="36" spans="1:9" x14ac:dyDescent="0.2">
      <c r="A36" s="2" t="s">
        <v>40</v>
      </c>
      <c r="B36" s="52">
        <v>690</v>
      </c>
      <c r="C36" s="52">
        <v>352</v>
      </c>
      <c r="D36" s="52">
        <v>338</v>
      </c>
      <c r="E36" s="52">
        <v>109</v>
      </c>
      <c r="F36" s="52">
        <v>51</v>
      </c>
      <c r="G36" s="52">
        <v>58</v>
      </c>
      <c r="H36" s="52">
        <v>77.599999999999994</v>
      </c>
      <c r="I36" s="52">
        <v>48</v>
      </c>
    </row>
    <row r="37" spans="1:9" x14ac:dyDescent="0.2">
      <c r="A37" s="2" t="s">
        <v>41</v>
      </c>
      <c r="B37" s="52">
        <v>716</v>
      </c>
      <c r="C37" s="52">
        <v>355</v>
      </c>
      <c r="D37" s="52">
        <v>361</v>
      </c>
      <c r="E37" s="52">
        <v>124</v>
      </c>
      <c r="F37" s="52">
        <v>62</v>
      </c>
      <c r="G37" s="52">
        <v>62</v>
      </c>
      <c r="H37" s="52">
        <v>83.6</v>
      </c>
      <c r="I37" s="52">
        <v>42</v>
      </c>
    </row>
    <row r="38" spans="1:9" x14ac:dyDescent="0.2">
      <c r="A38" s="2" t="s">
        <v>42</v>
      </c>
      <c r="B38" s="52">
        <v>712</v>
      </c>
      <c r="C38" s="52">
        <v>348</v>
      </c>
      <c r="D38" s="52">
        <v>364</v>
      </c>
      <c r="E38" s="52">
        <v>120</v>
      </c>
      <c r="F38" s="52">
        <v>63</v>
      </c>
      <c r="G38" s="52">
        <v>57</v>
      </c>
      <c r="H38" s="52">
        <v>80.400000000000006</v>
      </c>
      <c r="I38" s="52">
        <v>40</v>
      </c>
    </row>
    <row r="39" spans="1:9" x14ac:dyDescent="0.2">
      <c r="A39" s="2" t="s">
        <v>252</v>
      </c>
      <c r="B39" s="52">
        <v>732</v>
      </c>
      <c r="C39" s="52">
        <v>352</v>
      </c>
      <c r="D39" s="52">
        <v>380</v>
      </c>
      <c r="E39" s="52">
        <v>127</v>
      </c>
      <c r="F39" s="52">
        <v>67</v>
      </c>
      <c r="G39" s="52">
        <v>60</v>
      </c>
      <c r="H39" s="52">
        <v>86.5</v>
      </c>
      <c r="I39" s="52">
        <v>45</v>
      </c>
    </row>
    <row r="40" spans="1:9" x14ac:dyDescent="0.2">
      <c r="A40" s="2" t="s">
        <v>284</v>
      </c>
      <c r="B40" s="52">
        <v>724</v>
      </c>
      <c r="C40" s="52">
        <v>332</v>
      </c>
      <c r="D40" s="52">
        <v>392</v>
      </c>
      <c r="E40" s="52">
        <v>125</v>
      </c>
      <c r="F40" s="52">
        <v>61</v>
      </c>
      <c r="G40" s="52">
        <v>64</v>
      </c>
      <c r="H40" s="52">
        <v>91.7</v>
      </c>
      <c r="I40" s="52">
        <v>41</v>
      </c>
    </row>
    <row r="41" spans="1:9" x14ac:dyDescent="0.2">
      <c r="A41" s="2" t="s">
        <v>384</v>
      </c>
      <c r="B41" s="52">
        <v>748</v>
      </c>
      <c r="C41" s="52">
        <v>348</v>
      </c>
      <c r="D41" s="52">
        <v>400</v>
      </c>
      <c r="E41" s="52">
        <v>122</v>
      </c>
      <c r="F41" s="52">
        <v>65</v>
      </c>
      <c r="G41" s="52">
        <v>57</v>
      </c>
      <c r="H41" s="52">
        <v>83.9</v>
      </c>
      <c r="I41" s="52">
        <v>43</v>
      </c>
    </row>
    <row r="42" spans="1:9" x14ac:dyDescent="0.2">
      <c r="A42" s="2" t="s">
        <v>404</v>
      </c>
      <c r="B42" s="52">
        <v>764</v>
      </c>
      <c r="C42" s="52">
        <v>366</v>
      </c>
      <c r="D42" s="52">
        <v>398</v>
      </c>
      <c r="E42" s="52">
        <v>125</v>
      </c>
      <c r="F42" s="52">
        <v>72</v>
      </c>
      <c r="G42" s="52">
        <v>53</v>
      </c>
      <c r="H42" s="52">
        <v>84.6</v>
      </c>
      <c r="I42" s="52">
        <v>45</v>
      </c>
    </row>
    <row r="43" spans="1:9" x14ac:dyDescent="0.2">
      <c r="A43" s="2" t="s">
        <v>435</v>
      </c>
      <c r="B43" s="52">
        <v>740</v>
      </c>
      <c r="C43" s="52">
        <v>364</v>
      </c>
      <c r="D43" s="52">
        <v>376</v>
      </c>
      <c r="E43" s="52">
        <v>126</v>
      </c>
      <c r="F43" s="52">
        <v>70</v>
      </c>
      <c r="G43" s="52">
        <v>56</v>
      </c>
      <c r="H43" s="52">
        <v>80.5</v>
      </c>
      <c r="I43" s="52">
        <v>43</v>
      </c>
    </row>
    <row r="44" spans="1:9" x14ac:dyDescent="0.2">
      <c r="A44" s="2" t="s">
        <v>471</v>
      </c>
      <c r="B44" s="52">
        <v>721</v>
      </c>
      <c r="C44" s="52">
        <v>361</v>
      </c>
      <c r="D44" s="52">
        <v>360</v>
      </c>
      <c r="E44" s="52">
        <v>120</v>
      </c>
      <c r="F44" s="52">
        <v>68</v>
      </c>
      <c r="G44" s="52">
        <v>52</v>
      </c>
      <c r="H44" s="52">
        <v>79.3</v>
      </c>
      <c r="I44" s="52">
        <v>42</v>
      </c>
    </row>
    <row r="45" spans="1:9" x14ac:dyDescent="0.2">
      <c r="A45" s="2" t="s">
        <v>485</v>
      </c>
      <c r="B45" s="52">
        <v>690</v>
      </c>
      <c r="C45" s="52">
        <v>340</v>
      </c>
      <c r="D45" s="52">
        <v>350</v>
      </c>
      <c r="E45" s="52">
        <v>111</v>
      </c>
      <c r="F45" s="52">
        <v>66</v>
      </c>
      <c r="G45" s="52">
        <v>45</v>
      </c>
      <c r="H45" s="52">
        <v>75.3</v>
      </c>
      <c r="I45" s="52">
        <v>42</v>
      </c>
    </row>
    <row r="46" spans="1:9" x14ac:dyDescent="0.2">
      <c r="A46" s="2" t="s">
        <v>512</v>
      </c>
      <c r="B46" s="52">
        <v>673</v>
      </c>
      <c r="C46" s="52">
        <v>315</v>
      </c>
      <c r="D46" s="52">
        <v>358</v>
      </c>
      <c r="E46" s="52">
        <v>104</v>
      </c>
      <c r="F46" s="52">
        <v>62</v>
      </c>
      <c r="G46" s="52">
        <v>42</v>
      </c>
      <c r="H46" s="52">
        <v>73.7</v>
      </c>
      <c r="I46" s="52">
        <v>40</v>
      </c>
    </row>
    <row r="47" spans="1:9" x14ac:dyDescent="0.2">
      <c r="A47" s="2" t="s">
        <v>520</v>
      </c>
      <c r="B47" s="52">
        <v>648</v>
      </c>
      <c r="C47" s="52">
        <v>311</v>
      </c>
      <c r="D47" s="52">
        <v>337</v>
      </c>
      <c r="E47" s="52">
        <v>106</v>
      </c>
      <c r="F47" s="52">
        <v>59</v>
      </c>
      <c r="G47" s="52">
        <v>47</v>
      </c>
      <c r="H47" s="52">
        <v>73.3</v>
      </c>
      <c r="I47" s="52">
        <v>41</v>
      </c>
    </row>
    <row r="48" spans="1:9" x14ac:dyDescent="0.2">
      <c r="A48" s="2" t="s">
        <v>539</v>
      </c>
      <c r="B48" s="52">
        <v>660</v>
      </c>
      <c r="C48" s="52">
        <v>327</v>
      </c>
      <c r="D48" s="52">
        <v>333</v>
      </c>
      <c r="E48" s="52">
        <v>110</v>
      </c>
      <c r="F48" s="52">
        <v>57</v>
      </c>
      <c r="G48" s="52">
        <v>53</v>
      </c>
      <c r="H48" s="52">
        <v>74.77</v>
      </c>
      <c r="I48" s="52">
        <v>40</v>
      </c>
    </row>
    <row r="49" spans="1:9" x14ac:dyDescent="0.2">
      <c r="A49" s="2" t="s">
        <v>558</v>
      </c>
      <c r="B49" s="52">
        <v>638</v>
      </c>
      <c r="C49" s="52">
        <v>319</v>
      </c>
      <c r="D49" s="52">
        <v>319</v>
      </c>
      <c r="E49" s="52">
        <v>108</v>
      </c>
      <c r="F49" s="52">
        <v>70</v>
      </c>
      <c r="G49" s="52">
        <v>38</v>
      </c>
      <c r="H49" s="52">
        <v>74.88</v>
      </c>
      <c r="I49" s="52">
        <v>41</v>
      </c>
    </row>
    <row r="50" spans="1:9" x14ac:dyDescent="0.2">
      <c r="A50" s="2" t="s">
        <v>591</v>
      </c>
      <c r="B50" s="52">
        <v>650</v>
      </c>
      <c r="C50" s="52">
        <v>331</v>
      </c>
      <c r="D50" s="52">
        <v>319</v>
      </c>
      <c r="E50" s="52">
        <v>106</v>
      </c>
      <c r="F50" s="52">
        <v>69</v>
      </c>
      <c r="G50" s="52">
        <v>37</v>
      </c>
      <c r="H50" s="52">
        <v>73.75</v>
      </c>
      <c r="I50" s="52">
        <v>39</v>
      </c>
    </row>
    <row r="51" spans="1:9" x14ac:dyDescent="0.2">
      <c r="A51" s="2" t="s">
        <v>638</v>
      </c>
      <c r="B51" s="52">
        <v>685</v>
      </c>
      <c r="C51" s="52">
        <v>337</v>
      </c>
      <c r="D51" s="52">
        <v>348</v>
      </c>
      <c r="E51" s="52">
        <v>92</v>
      </c>
      <c r="F51" s="52">
        <v>59</v>
      </c>
      <c r="G51" s="52">
        <v>33</v>
      </c>
      <c r="H51" s="52">
        <v>69.900000000000006</v>
      </c>
      <c r="I51" s="52">
        <v>41</v>
      </c>
    </row>
    <row r="52" spans="1:9" x14ac:dyDescent="0.2">
      <c r="A52" s="2" t="s">
        <v>798</v>
      </c>
      <c r="B52" s="52">
        <v>676</v>
      </c>
      <c r="C52" s="52">
        <v>328</v>
      </c>
      <c r="D52" s="52">
        <v>348</v>
      </c>
      <c r="E52" s="52">
        <v>103</v>
      </c>
      <c r="F52" s="52">
        <v>65</v>
      </c>
      <c r="G52" s="52">
        <v>38</v>
      </c>
      <c r="H52" s="52">
        <v>71.92</v>
      </c>
      <c r="I52" s="52">
        <v>41</v>
      </c>
    </row>
    <row r="53" spans="1:9" s="46" customFormat="1" x14ac:dyDescent="0.2">
      <c r="A53" s="2" t="s">
        <v>820</v>
      </c>
      <c r="B53" s="52">
        <v>681</v>
      </c>
      <c r="C53" s="52">
        <v>324</v>
      </c>
      <c r="D53" s="52">
        <v>357</v>
      </c>
      <c r="E53" s="52">
        <v>104</v>
      </c>
      <c r="F53" s="52">
        <v>65</v>
      </c>
      <c r="G53" s="52">
        <v>39</v>
      </c>
      <c r="H53" s="52">
        <v>72.39</v>
      </c>
      <c r="I53" s="52">
        <v>42</v>
      </c>
    </row>
    <row r="54" spans="1:9" s="46" customFormat="1" x14ac:dyDescent="0.2">
      <c r="A54" s="2" t="s">
        <v>856</v>
      </c>
      <c r="B54" s="52">
        <v>666</v>
      </c>
      <c r="C54" s="52">
        <v>326</v>
      </c>
      <c r="D54" s="52">
        <v>340</v>
      </c>
      <c r="E54" s="52">
        <v>96</v>
      </c>
      <c r="F54" s="52">
        <v>60</v>
      </c>
      <c r="G54" s="52">
        <v>36</v>
      </c>
      <c r="H54" s="52">
        <v>72.92</v>
      </c>
      <c r="I54" s="52">
        <v>40</v>
      </c>
    </row>
    <row r="55" spans="1:9" s="46" customFormat="1" x14ac:dyDescent="0.2">
      <c r="A55" s="2" t="s">
        <v>877</v>
      </c>
      <c r="B55" s="52">
        <v>703</v>
      </c>
      <c r="C55" s="52">
        <v>337</v>
      </c>
      <c r="D55" s="52">
        <v>366</v>
      </c>
      <c r="E55" s="52">
        <v>95</v>
      </c>
      <c r="F55" s="52">
        <v>59</v>
      </c>
      <c r="G55" s="52">
        <v>36</v>
      </c>
      <c r="H55" s="52">
        <v>76.3</v>
      </c>
      <c r="I55" s="52">
        <v>41</v>
      </c>
    </row>
    <row r="56" spans="1:9" s="46" customFormat="1" x14ac:dyDescent="0.2">
      <c r="A56" s="2"/>
    </row>
    <row r="57" spans="1:9" x14ac:dyDescent="0.2">
      <c r="A57" s="54" t="s">
        <v>698</v>
      </c>
      <c r="B57" s="55"/>
      <c r="C57" s="56"/>
    </row>
    <row r="58" spans="1:9" x14ac:dyDescent="0.2"/>
    <row r="59" spans="1:9" x14ac:dyDescent="0.2">
      <c r="A59" s="59" t="s">
        <v>699</v>
      </c>
      <c r="C59" s="20"/>
    </row>
    <row r="60" spans="1:9" x14ac:dyDescent="0.2">
      <c r="A60" s="2" t="s">
        <v>571</v>
      </c>
    </row>
    <row r="62" spans="1:9" s="41" customFormat="1" ht="12.75" customHeight="1" x14ac:dyDescent="0.2">
      <c r="A62" s="59" t="s">
        <v>5</v>
      </c>
    </row>
    <row r="63" spans="1:9" ht="12.75" customHeight="1" x14ac:dyDescent="0.2">
      <c r="A63" s="2" t="s">
        <v>651</v>
      </c>
    </row>
    <row r="68" spans="5:7" ht="12.75" customHeight="1" x14ac:dyDescent="0.2">
      <c r="E68" s="24"/>
      <c r="F68" s="24"/>
      <c r="G68" s="24"/>
    </row>
  </sheetData>
  <phoneticPr fontId="3" type="noConversion"/>
  <hyperlinks>
    <hyperlink ref="A4" location="Inhalt!A1" display="&lt;&lt;&lt; Inhalt" xr:uid="{F73359C7-6B79-4E76-89B6-8D60114EBA46}"/>
    <hyperlink ref="A57" location="Metadaten!A1" display="Metadaten &lt;&lt;&lt;" xr:uid="{45FFB07A-692B-4480-BA56-799811880D59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6">
    <pageSetUpPr fitToPage="1"/>
  </sheetPr>
  <dimension ref="A1:J46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9.42578125" style="2" customWidth="1"/>
    <col min="2" max="2" width="7" style="2" bestFit="1" customWidth="1"/>
    <col min="3" max="3" width="6.42578125" style="2" bestFit="1" customWidth="1"/>
    <col min="4" max="4" width="7.140625" style="2" bestFit="1" customWidth="1"/>
    <col min="5" max="5" width="10.42578125" style="2" bestFit="1" customWidth="1"/>
    <col min="6" max="6" width="11" style="2" bestFit="1" customWidth="1"/>
    <col min="7" max="7" width="7.140625" style="2" bestFit="1" customWidth="1"/>
    <col min="8" max="8" width="9.42578125" style="2" bestFit="1" customWidth="1"/>
    <col min="9" max="9" width="7.5703125" style="2" bestFit="1" customWidth="1"/>
    <col min="10" max="10" width="16.140625" style="2" bestFit="1" customWidth="1"/>
    <col min="11" max="16384" width="11.42578125" style="2"/>
  </cols>
  <sheetData>
    <row r="1" spans="1:10" ht="15.75" x14ac:dyDescent="0.2">
      <c r="A1" s="42" t="s">
        <v>61</v>
      </c>
    </row>
    <row r="2" spans="1:10" ht="12.75" customHeight="1" x14ac:dyDescent="0.2">
      <c r="A2" s="2" t="s">
        <v>889</v>
      </c>
    </row>
    <row r="3" spans="1:10" x14ac:dyDescent="0.2"/>
    <row r="4" spans="1:10" x14ac:dyDescent="0.2">
      <c r="A4" s="50" t="s">
        <v>696</v>
      </c>
    </row>
    <row r="5" spans="1:10" x14ac:dyDescent="0.2">
      <c r="A5" s="20"/>
    </row>
    <row r="6" spans="1:10" x14ac:dyDescent="0.2">
      <c r="A6" s="51" t="s">
        <v>726</v>
      </c>
    </row>
    <row r="7" spans="1:10" x14ac:dyDescent="0.2"/>
    <row r="8" spans="1:10" s="7" customFormat="1" x14ac:dyDescent="0.2">
      <c r="A8" s="7" t="s">
        <v>20</v>
      </c>
      <c r="B8" s="7" t="s">
        <v>51</v>
      </c>
      <c r="I8" s="7" t="s">
        <v>44</v>
      </c>
    </row>
    <row r="9" spans="1:10" s="7" customFormat="1" x14ac:dyDescent="0.2">
      <c r="C9" s="7" t="s">
        <v>431</v>
      </c>
      <c r="E9" s="7" t="s">
        <v>811</v>
      </c>
    </row>
    <row r="10" spans="1:10" s="7" customFormat="1" x14ac:dyDescent="0.2">
      <c r="B10" s="7" t="s">
        <v>22</v>
      </c>
      <c r="C10" s="7" t="s">
        <v>277</v>
      </c>
      <c r="D10" s="7" t="s">
        <v>276</v>
      </c>
      <c r="E10" s="7" t="s">
        <v>58</v>
      </c>
      <c r="F10" s="7" t="s">
        <v>59</v>
      </c>
      <c r="G10" s="7" t="s">
        <v>60</v>
      </c>
      <c r="H10" s="7" t="s">
        <v>241</v>
      </c>
      <c r="I10" s="7" t="s">
        <v>22</v>
      </c>
      <c r="J10" s="7" t="s">
        <v>50</v>
      </c>
    </row>
    <row r="11" spans="1:10" x14ac:dyDescent="0.2">
      <c r="A11" s="2">
        <v>1993</v>
      </c>
      <c r="B11" s="52">
        <v>16</v>
      </c>
      <c r="C11" s="52" t="s">
        <v>23</v>
      </c>
      <c r="D11" s="52" t="s">
        <v>23</v>
      </c>
      <c r="E11" s="52" t="s">
        <v>23</v>
      </c>
      <c r="F11" s="52" t="s">
        <v>23</v>
      </c>
      <c r="G11" s="52" t="s">
        <v>23</v>
      </c>
      <c r="H11" s="52" t="s">
        <v>23</v>
      </c>
      <c r="I11" s="52" t="s">
        <v>23</v>
      </c>
      <c r="J11" s="52" t="s">
        <v>23</v>
      </c>
    </row>
    <row r="12" spans="1:10" x14ac:dyDescent="0.2">
      <c r="A12" s="2">
        <v>1994</v>
      </c>
      <c r="B12" s="52">
        <v>37</v>
      </c>
      <c r="C12" s="52" t="s">
        <v>23</v>
      </c>
      <c r="D12" s="52" t="s">
        <v>23</v>
      </c>
      <c r="E12" s="52" t="s">
        <v>23</v>
      </c>
      <c r="F12" s="52" t="s">
        <v>23</v>
      </c>
      <c r="G12" s="52" t="s">
        <v>23</v>
      </c>
      <c r="H12" s="52" t="s">
        <v>23</v>
      </c>
      <c r="I12" s="52" t="s">
        <v>23</v>
      </c>
      <c r="J12" s="52" t="s">
        <v>23</v>
      </c>
    </row>
    <row r="13" spans="1:10" x14ac:dyDescent="0.2">
      <c r="A13" s="2">
        <v>1995</v>
      </c>
      <c r="B13" s="52">
        <v>35</v>
      </c>
      <c r="C13" s="52" t="s">
        <v>23</v>
      </c>
      <c r="D13" s="52" t="s">
        <v>23</v>
      </c>
      <c r="E13" s="52" t="s">
        <v>23</v>
      </c>
      <c r="F13" s="52" t="s">
        <v>23</v>
      </c>
      <c r="G13" s="52" t="s">
        <v>23</v>
      </c>
      <c r="H13" s="52" t="s">
        <v>23</v>
      </c>
      <c r="I13" s="52" t="s">
        <v>23</v>
      </c>
      <c r="J13" s="52" t="s">
        <v>23</v>
      </c>
    </row>
    <row r="14" spans="1:10" x14ac:dyDescent="0.2">
      <c r="A14" s="2">
        <v>1996</v>
      </c>
      <c r="B14" s="52">
        <v>45</v>
      </c>
      <c r="C14" s="52" t="s">
        <v>23</v>
      </c>
      <c r="D14" s="52" t="s">
        <v>23</v>
      </c>
      <c r="E14" s="52" t="s">
        <v>23</v>
      </c>
      <c r="F14" s="52" t="s">
        <v>23</v>
      </c>
      <c r="G14" s="52" t="s">
        <v>23</v>
      </c>
      <c r="H14" s="52" t="s">
        <v>23</v>
      </c>
      <c r="I14" s="52" t="s">
        <v>23</v>
      </c>
      <c r="J14" s="52" t="s">
        <v>23</v>
      </c>
    </row>
    <row r="15" spans="1:10" x14ac:dyDescent="0.2">
      <c r="A15" s="2">
        <v>1997</v>
      </c>
      <c r="B15" s="52">
        <v>44</v>
      </c>
      <c r="C15" s="52" t="s">
        <v>23</v>
      </c>
      <c r="D15" s="52" t="s">
        <v>23</v>
      </c>
      <c r="E15" s="52" t="s">
        <v>23</v>
      </c>
      <c r="F15" s="52" t="s">
        <v>23</v>
      </c>
      <c r="G15" s="52" t="s">
        <v>23</v>
      </c>
      <c r="H15" s="52" t="s">
        <v>23</v>
      </c>
      <c r="I15" s="52" t="s">
        <v>23</v>
      </c>
      <c r="J15" s="52" t="s">
        <v>23</v>
      </c>
    </row>
    <row r="16" spans="1:10" x14ac:dyDescent="0.2">
      <c r="A16" s="2">
        <v>1998</v>
      </c>
      <c r="B16" s="52">
        <v>57</v>
      </c>
      <c r="C16" s="52" t="s">
        <v>23</v>
      </c>
      <c r="D16" s="52" t="s">
        <v>23</v>
      </c>
      <c r="E16" s="52" t="s">
        <v>23</v>
      </c>
      <c r="F16" s="52" t="s">
        <v>23</v>
      </c>
      <c r="G16" s="52" t="s">
        <v>23</v>
      </c>
      <c r="H16" s="52" t="s">
        <v>23</v>
      </c>
      <c r="I16" s="52" t="s">
        <v>23</v>
      </c>
      <c r="J16" s="52" t="s">
        <v>23</v>
      </c>
    </row>
    <row r="17" spans="1:10" x14ac:dyDescent="0.2">
      <c r="A17" s="2">
        <v>1999</v>
      </c>
      <c r="B17" s="52">
        <v>40</v>
      </c>
      <c r="C17" s="52" t="s">
        <v>23</v>
      </c>
      <c r="D17" s="52" t="s">
        <v>23</v>
      </c>
      <c r="E17" s="52" t="s">
        <v>23</v>
      </c>
      <c r="F17" s="52" t="s">
        <v>23</v>
      </c>
      <c r="G17" s="52" t="s">
        <v>23</v>
      </c>
      <c r="H17" s="52" t="s">
        <v>23</v>
      </c>
      <c r="I17" s="52" t="s">
        <v>23</v>
      </c>
      <c r="J17" s="52" t="s">
        <v>23</v>
      </c>
    </row>
    <row r="18" spans="1:10" x14ac:dyDescent="0.2">
      <c r="A18" s="2">
        <v>2000</v>
      </c>
      <c r="B18" s="52">
        <v>39</v>
      </c>
      <c r="C18" s="52" t="s">
        <v>23</v>
      </c>
      <c r="D18" s="52" t="s">
        <v>23</v>
      </c>
      <c r="E18" s="52" t="s">
        <v>23</v>
      </c>
      <c r="F18" s="52" t="s">
        <v>23</v>
      </c>
      <c r="G18" s="52" t="s">
        <v>23</v>
      </c>
      <c r="H18" s="52" t="s">
        <v>23</v>
      </c>
      <c r="I18" s="52" t="s">
        <v>23</v>
      </c>
      <c r="J18" s="52" t="s">
        <v>23</v>
      </c>
    </row>
    <row r="19" spans="1:10" x14ac:dyDescent="0.2">
      <c r="A19" s="2">
        <v>2001</v>
      </c>
      <c r="B19" s="52">
        <v>51</v>
      </c>
      <c r="C19" s="52" t="s">
        <v>23</v>
      </c>
      <c r="D19" s="52" t="s">
        <v>23</v>
      </c>
      <c r="E19" s="52" t="s">
        <v>23</v>
      </c>
      <c r="F19" s="52" t="s">
        <v>23</v>
      </c>
      <c r="G19" s="52" t="s">
        <v>23</v>
      </c>
      <c r="H19" s="52" t="s">
        <v>23</v>
      </c>
      <c r="I19" s="52" t="s">
        <v>23</v>
      </c>
      <c r="J19" s="52" t="s">
        <v>23</v>
      </c>
    </row>
    <row r="20" spans="1:10" x14ac:dyDescent="0.2">
      <c r="A20" s="2" t="s">
        <v>38</v>
      </c>
      <c r="B20" s="52">
        <v>42</v>
      </c>
      <c r="C20" s="52">
        <v>28</v>
      </c>
      <c r="D20" s="52">
        <v>14</v>
      </c>
      <c r="E20" s="52">
        <v>25</v>
      </c>
      <c r="F20" s="52">
        <v>15</v>
      </c>
      <c r="G20" s="52">
        <v>2</v>
      </c>
      <c r="H20" s="52">
        <v>0</v>
      </c>
      <c r="I20" s="52">
        <v>11</v>
      </c>
      <c r="J20" s="52">
        <v>7</v>
      </c>
    </row>
    <row r="21" spans="1:10" x14ac:dyDescent="0.2">
      <c r="A21" s="2" t="s">
        <v>39</v>
      </c>
      <c r="B21" s="52">
        <v>59</v>
      </c>
      <c r="C21" s="52">
        <v>32</v>
      </c>
      <c r="D21" s="52">
        <v>27</v>
      </c>
      <c r="E21" s="52">
        <v>32</v>
      </c>
      <c r="F21" s="52">
        <v>25</v>
      </c>
      <c r="G21" s="52">
        <v>2</v>
      </c>
      <c r="H21" s="52">
        <v>0</v>
      </c>
      <c r="I21" s="52">
        <v>13</v>
      </c>
      <c r="J21" s="52">
        <v>8.5</v>
      </c>
    </row>
    <row r="22" spans="1:10" x14ac:dyDescent="0.2">
      <c r="A22" s="2" t="s">
        <v>40</v>
      </c>
      <c r="B22" s="52">
        <v>65</v>
      </c>
      <c r="C22" s="52">
        <v>32</v>
      </c>
      <c r="D22" s="52">
        <v>33</v>
      </c>
      <c r="E22" s="52">
        <v>30</v>
      </c>
      <c r="F22" s="52">
        <v>30</v>
      </c>
      <c r="G22" s="52">
        <v>5</v>
      </c>
      <c r="H22" s="52">
        <v>0</v>
      </c>
      <c r="I22" s="52">
        <v>15</v>
      </c>
      <c r="J22" s="52">
        <v>9</v>
      </c>
    </row>
    <row r="23" spans="1:10" x14ac:dyDescent="0.2">
      <c r="A23" s="2" t="s">
        <v>41</v>
      </c>
      <c r="B23" s="52">
        <v>72</v>
      </c>
      <c r="C23" s="52">
        <v>42</v>
      </c>
      <c r="D23" s="52">
        <v>30</v>
      </c>
      <c r="E23" s="52">
        <v>42</v>
      </c>
      <c r="F23" s="52">
        <v>29</v>
      </c>
      <c r="G23" s="52">
        <v>1</v>
      </c>
      <c r="H23" s="52">
        <v>0</v>
      </c>
      <c r="I23" s="52">
        <v>22</v>
      </c>
      <c r="J23" s="52">
        <v>10.6</v>
      </c>
    </row>
    <row r="24" spans="1:10" x14ac:dyDescent="0.2">
      <c r="A24" s="2" t="s">
        <v>42</v>
      </c>
      <c r="B24" s="52">
        <v>84</v>
      </c>
      <c r="C24" s="52">
        <v>44</v>
      </c>
      <c r="D24" s="52">
        <v>40</v>
      </c>
      <c r="E24" s="52">
        <v>59</v>
      </c>
      <c r="F24" s="52">
        <v>24</v>
      </c>
      <c r="G24" s="52">
        <v>1</v>
      </c>
      <c r="H24" s="52">
        <v>0</v>
      </c>
      <c r="I24" s="52">
        <v>20</v>
      </c>
      <c r="J24" s="52">
        <v>11.1</v>
      </c>
    </row>
    <row r="25" spans="1:10" x14ac:dyDescent="0.2">
      <c r="A25" s="2" t="s">
        <v>252</v>
      </c>
      <c r="B25" s="52">
        <v>78</v>
      </c>
      <c r="C25" s="52">
        <v>46</v>
      </c>
      <c r="D25" s="52">
        <v>32</v>
      </c>
      <c r="E25" s="52">
        <v>46</v>
      </c>
      <c r="F25" s="52">
        <v>30</v>
      </c>
      <c r="G25" s="52">
        <v>2</v>
      </c>
      <c r="H25" s="52">
        <v>0</v>
      </c>
      <c r="I25" s="52">
        <v>19</v>
      </c>
      <c r="J25" s="52">
        <v>11.4</v>
      </c>
    </row>
    <row r="26" spans="1:10" x14ac:dyDescent="0.2">
      <c r="A26" s="2" t="s">
        <v>284</v>
      </c>
      <c r="B26" s="52">
        <v>77</v>
      </c>
      <c r="C26" s="52">
        <v>42</v>
      </c>
      <c r="D26" s="52">
        <v>35</v>
      </c>
      <c r="E26" s="52">
        <v>47</v>
      </c>
      <c r="F26" s="52">
        <v>29</v>
      </c>
      <c r="G26" s="52">
        <v>1</v>
      </c>
      <c r="H26" s="52">
        <v>0</v>
      </c>
      <c r="I26" s="52">
        <v>19</v>
      </c>
      <c r="J26" s="52">
        <v>12.3</v>
      </c>
    </row>
    <row r="27" spans="1:10" x14ac:dyDescent="0.2">
      <c r="A27" s="2" t="s">
        <v>384</v>
      </c>
      <c r="B27" s="52">
        <v>72</v>
      </c>
      <c r="C27" s="52">
        <v>43</v>
      </c>
      <c r="D27" s="52">
        <v>29</v>
      </c>
      <c r="E27" s="52">
        <v>40</v>
      </c>
      <c r="F27" s="52">
        <v>30</v>
      </c>
      <c r="G27" s="52">
        <v>2</v>
      </c>
      <c r="H27" s="52">
        <v>0</v>
      </c>
      <c r="I27" s="52">
        <v>17</v>
      </c>
      <c r="J27" s="52">
        <v>11.7</v>
      </c>
    </row>
    <row r="28" spans="1:10" x14ac:dyDescent="0.2">
      <c r="A28" s="2" t="s">
        <v>404</v>
      </c>
      <c r="B28" s="52">
        <v>60</v>
      </c>
      <c r="C28" s="52">
        <v>36</v>
      </c>
      <c r="D28" s="52">
        <v>24</v>
      </c>
      <c r="E28" s="52">
        <v>43</v>
      </c>
      <c r="F28" s="52">
        <v>17</v>
      </c>
      <c r="G28" s="52">
        <v>0</v>
      </c>
      <c r="H28" s="52">
        <v>0</v>
      </c>
      <c r="I28" s="52">
        <v>17</v>
      </c>
      <c r="J28" s="52">
        <v>11.3</v>
      </c>
    </row>
    <row r="29" spans="1:10" x14ac:dyDescent="0.2">
      <c r="A29" s="2" t="s">
        <v>435</v>
      </c>
      <c r="B29" s="52">
        <v>66</v>
      </c>
      <c r="C29" s="52">
        <v>39</v>
      </c>
      <c r="D29" s="52">
        <v>27</v>
      </c>
      <c r="E29" s="52">
        <v>42</v>
      </c>
      <c r="F29" s="52">
        <v>24</v>
      </c>
      <c r="G29" s="52">
        <v>0</v>
      </c>
      <c r="H29" s="52">
        <v>0</v>
      </c>
      <c r="I29" s="52">
        <v>17</v>
      </c>
      <c r="J29" s="52">
        <v>11.7</v>
      </c>
    </row>
    <row r="30" spans="1:10" x14ac:dyDescent="0.2">
      <c r="A30" s="2" t="s">
        <v>471</v>
      </c>
      <c r="B30" s="52">
        <v>65</v>
      </c>
      <c r="C30" s="52">
        <v>32</v>
      </c>
      <c r="D30" s="52">
        <v>33</v>
      </c>
      <c r="E30" s="52">
        <v>40</v>
      </c>
      <c r="F30" s="52">
        <v>24</v>
      </c>
      <c r="G30" s="52">
        <v>1</v>
      </c>
      <c r="H30" s="52">
        <v>0</v>
      </c>
      <c r="I30" s="52">
        <v>18</v>
      </c>
      <c r="J30" s="52">
        <v>12.2</v>
      </c>
    </row>
    <row r="31" spans="1:10" x14ac:dyDescent="0.2">
      <c r="A31" s="2" t="s">
        <v>485</v>
      </c>
      <c r="B31" s="52">
        <v>58</v>
      </c>
      <c r="C31" s="52">
        <v>31</v>
      </c>
      <c r="D31" s="52">
        <v>27</v>
      </c>
      <c r="E31" s="52">
        <v>35</v>
      </c>
      <c r="F31" s="52">
        <v>23</v>
      </c>
      <c r="G31" s="52">
        <v>0</v>
      </c>
      <c r="H31" s="52">
        <v>0</v>
      </c>
      <c r="I31" s="52">
        <v>19</v>
      </c>
      <c r="J31" s="52">
        <v>13.4</v>
      </c>
    </row>
    <row r="32" spans="1:10" x14ac:dyDescent="0.2">
      <c r="A32" s="2" t="s">
        <v>512</v>
      </c>
      <c r="B32" s="52">
        <v>74</v>
      </c>
      <c r="C32" s="52">
        <v>57</v>
      </c>
      <c r="D32" s="52">
        <v>17</v>
      </c>
      <c r="E32" s="52">
        <v>33</v>
      </c>
      <c r="F32" s="52">
        <v>39</v>
      </c>
      <c r="G32" s="52">
        <v>2</v>
      </c>
      <c r="H32" s="52">
        <v>0</v>
      </c>
      <c r="I32" s="52">
        <v>17</v>
      </c>
      <c r="J32" s="52">
        <v>12.7</v>
      </c>
    </row>
    <row r="33" spans="1:10" x14ac:dyDescent="0.2">
      <c r="A33" s="2" t="s">
        <v>520</v>
      </c>
      <c r="B33" s="52">
        <v>56</v>
      </c>
      <c r="C33" s="52">
        <v>29</v>
      </c>
      <c r="D33" s="52">
        <v>27</v>
      </c>
      <c r="E33" s="52">
        <v>31</v>
      </c>
      <c r="F33" s="52">
        <v>25</v>
      </c>
      <c r="G33" s="52">
        <v>0</v>
      </c>
      <c r="H33" s="52">
        <v>0</v>
      </c>
      <c r="I33" s="52">
        <v>16</v>
      </c>
      <c r="J33" s="52">
        <v>12.1</v>
      </c>
    </row>
    <row r="34" spans="1:10" x14ac:dyDescent="0.2">
      <c r="A34" s="2" t="s">
        <v>539</v>
      </c>
      <c r="B34" s="52">
        <v>62</v>
      </c>
      <c r="C34" s="52">
        <v>32</v>
      </c>
      <c r="D34" s="52">
        <v>30</v>
      </c>
      <c r="E34" s="52">
        <v>27</v>
      </c>
      <c r="F34" s="52">
        <v>34</v>
      </c>
      <c r="G34" s="52">
        <v>0</v>
      </c>
      <c r="H34" s="52">
        <v>1</v>
      </c>
      <c r="I34" s="52">
        <v>19</v>
      </c>
      <c r="J34" s="52">
        <v>13.12</v>
      </c>
    </row>
    <row r="35" spans="1:10" x14ac:dyDescent="0.2">
      <c r="A35" s="2" t="s">
        <v>558</v>
      </c>
      <c r="B35" s="52">
        <v>61</v>
      </c>
      <c r="C35" s="52">
        <v>31</v>
      </c>
      <c r="D35" s="52">
        <v>30</v>
      </c>
      <c r="E35" s="52">
        <v>37</v>
      </c>
      <c r="F35" s="52">
        <v>23</v>
      </c>
      <c r="G35" s="52">
        <v>1</v>
      </c>
      <c r="H35" s="52">
        <v>0</v>
      </c>
      <c r="I35" s="52">
        <v>18</v>
      </c>
      <c r="J35" s="52">
        <v>12.92</v>
      </c>
    </row>
    <row r="36" spans="1:10" x14ac:dyDescent="0.2">
      <c r="A36" s="2" t="s">
        <v>591</v>
      </c>
      <c r="B36" s="52">
        <v>50</v>
      </c>
      <c r="C36" s="52">
        <v>26</v>
      </c>
      <c r="D36" s="52">
        <v>24</v>
      </c>
      <c r="E36" s="52">
        <v>27</v>
      </c>
      <c r="F36" s="52">
        <v>22</v>
      </c>
      <c r="G36" s="52">
        <v>0</v>
      </c>
      <c r="H36" s="52">
        <v>1</v>
      </c>
      <c r="I36" s="52">
        <v>18</v>
      </c>
      <c r="J36" s="52">
        <v>10.5</v>
      </c>
    </row>
    <row r="37" spans="1:10" x14ac:dyDescent="0.2">
      <c r="A37" s="2" t="s">
        <v>638</v>
      </c>
      <c r="B37" s="52">
        <v>43</v>
      </c>
      <c r="C37" s="52">
        <v>15</v>
      </c>
      <c r="D37" s="52">
        <v>28</v>
      </c>
      <c r="E37" s="52">
        <v>22</v>
      </c>
      <c r="F37" s="52">
        <v>21</v>
      </c>
      <c r="G37" s="52">
        <v>0</v>
      </c>
      <c r="H37" s="52">
        <v>0</v>
      </c>
      <c r="I37" s="52">
        <v>14</v>
      </c>
      <c r="J37" s="52">
        <v>9.3000000000000007</v>
      </c>
    </row>
    <row r="38" spans="1:10" x14ac:dyDescent="0.2">
      <c r="A38" s="2" t="s">
        <v>798</v>
      </c>
      <c r="B38" s="52">
        <v>59</v>
      </c>
      <c r="C38" s="52">
        <v>29</v>
      </c>
      <c r="D38" s="52">
        <v>30</v>
      </c>
      <c r="E38" s="52">
        <v>26</v>
      </c>
      <c r="F38" s="52">
        <v>33</v>
      </c>
      <c r="G38" s="52">
        <v>0</v>
      </c>
      <c r="H38" s="52">
        <v>0</v>
      </c>
      <c r="I38" s="52">
        <v>16</v>
      </c>
      <c r="J38" s="52">
        <v>9.8699999999999992</v>
      </c>
    </row>
    <row r="39" spans="1:10" x14ac:dyDescent="0.2">
      <c r="A39" s="2" t="s">
        <v>820</v>
      </c>
      <c r="B39" s="52">
        <v>50</v>
      </c>
      <c r="C39" s="52">
        <v>27</v>
      </c>
      <c r="D39" s="52">
        <v>23</v>
      </c>
      <c r="E39" s="52">
        <v>33</v>
      </c>
      <c r="F39" s="52">
        <v>17</v>
      </c>
      <c r="G39" s="52">
        <v>0</v>
      </c>
      <c r="H39" s="52">
        <v>0</v>
      </c>
      <c r="I39" s="52">
        <v>18</v>
      </c>
      <c r="J39" s="52">
        <v>10.44</v>
      </c>
    </row>
    <row r="40" spans="1:10" x14ac:dyDescent="0.2">
      <c r="A40" s="2" t="s">
        <v>856</v>
      </c>
      <c r="B40" s="52">
        <v>47</v>
      </c>
      <c r="C40" s="52">
        <v>21</v>
      </c>
      <c r="D40" s="52">
        <v>26</v>
      </c>
      <c r="E40" s="52">
        <v>29</v>
      </c>
      <c r="F40" s="52">
        <v>17</v>
      </c>
      <c r="G40" s="52">
        <v>1</v>
      </c>
      <c r="H40" s="52">
        <v>0</v>
      </c>
      <c r="I40" s="52">
        <v>13</v>
      </c>
      <c r="J40" s="52">
        <v>8.33</v>
      </c>
    </row>
    <row r="41" spans="1:10" x14ac:dyDescent="0.2">
      <c r="A41" s="2" t="s">
        <v>877</v>
      </c>
      <c r="B41" s="52">
        <v>44</v>
      </c>
      <c r="C41" s="52">
        <v>20</v>
      </c>
      <c r="D41" s="52">
        <v>24</v>
      </c>
      <c r="E41" s="52">
        <v>25</v>
      </c>
      <c r="F41" s="52">
        <v>19</v>
      </c>
      <c r="G41" s="52">
        <v>0</v>
      </c>
      <c r="H41" s="52">
        <v>0</v>
      </c>
      <c r="I41" s="52">
        <v>10</v>
      </c>
      <c r="J41" s="52">
        <v>8.3000000000000007</v>
      </c>
    </row>
    <row r="42" spans="1:10" s="46" customFormat="1" x14ac:dyDescent="0.2"/>
    <row r="43" spans="1:10" x14ac:dyDescent="0.2">
      <c r="A43" s="54" t="s">
        <v>698</v>
      </c>
      <c r="B43" s="55"/>
      <c r="C43" s="56"/>
    </row>
    <row r="44" spans="1:10" x14ac:dyDescent="0.2"/>
    <row r="45" spans="1:10" x14ac:dyDescent="0.2">
      <c r="A45" s="59" t="s">
        <v>699</v>
      </c>
      <c r="C45" s="20"/>
    </row>
    <row r="46" spans="1:10" x14ac:dyDescent="0.2">
      <c r="A46" s="2" t="s">
        <v>571</v>
      </c>
    </row>
  </sheetData>
  <phoneticPr fontId="3" type="noConversion"/>
  <hyperlinks>
    <hyperlink ref="A4" location="Inhalt!A1" display="&lt;&lt;&lt; Inhalt" xr:uid="{7CF580AF-74EF-4D34-9292-F9BC76413B93}"/>
    <hyperlink ref="A43" location="Metadaten!A1" display="Metadaten &lt;&lt;&lt;" xr:uid="{105525E4-8C05-4052-B276-17453993E2A2}"/>
  </hyperlinks>
  <pageMargins left="0.78740157499999996" right="0.78740157499999996" top="0.984251969" bottom="0.984251969" header="0.4921259845" footer="0.4921259845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5">
    <pageSetUpPr fitToPage="1"/>
  </sheetPr>
  <dimension ref="A1:J41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9.42578125" style="2" customWidth="1"/>
    <col min="2" max="2" width="7" style="2" bestFit="1" customWidth="1"/>
    <col min="3" max="3" width="8.140625" style="2" bestFit="1" customWidth="1"/>
    <col min="4" max="4" width="6.85546875" style="2" bestFit="1" customWidth="1"/>
    <col min="5" max="5" width="18.5703125" style="2" bestFit="1" customWidth="1"/>
    <col min="6" max="6" width="14" style="2" bestFit="1" customWidth="1"/>
    <col min="7" max="7" width="12.42578125" style="2" bestFit="1" customWidth="1"/>
    <col min="8" max="8" width="10.42578125" style="2" bestFit="1" customWidth="1"/>
    <col min="9" max="9" width="17.85546875" style="2" bestFit="1" customWidth="1"/>
    <col min="10" max="10" width="12.42578125" style="2" bestFit="1" customWidth="1"/>
    <col min="11" max="16384" width="11.42578125" style="2"/>
  </cols>
  <sheetData>
    <row r="1" spans="1:10" ht="15.75" x14ac:dyDescent="0.2">
      <c r="A1" s="42" t="s">
        <v>64</v>
      </c>
    </row>
    <row r="2" spans="1:10" ht="12.75" customHeight="1" x14ac:dyDescent="0.2">
      <c r="A2" s="2" t="s">
        <v>569</v>
      </c>
    </row>
    <row r="4" spans="1:10" x14ac:dyDescent="0.2">
      <c r="A4" s="50" t="s">
        <v>696</v>
      </c>
    </row>
    <row r="5" spans="1:10" x14ac:dyDescent="0.2">
      <c r="A5" s="20"/>
    </row>
    <row r="6" spans="1:10" x14ac:dyDescent="0.2">
      <c r="A6" s="51" t="s">
        <v>728</v>
      </c>
    </row>
    <row r="8" spans="1:10" s="7" customFormat="1" x14ac:dyDescent="0.2">
      <c r="B8" s="7" t="s">
        <v>51</v>
      </c>
      <c r="J8" s="7" t="s">
        <v>236</v>
      </c>
    </row>
    <row r="9" spans="1:10" s="7" customFormat="1" x14ac:dyDescent="0.2">
      <c r="A9" s="7" t="s">
        <v>20</v>
      </c>
      <c r="B9" s="7" t="s">
        <v>22</v>
      </c>
      <c r="C9" s="7" t="s">
        <v>275</v>
      </c>
      <c r="D9" s="7" t="s">
        <v>274</v>
      </c>
      <c r="H9" s="7" t="s">
        <v>63</v>
      </c>
    </row>
    <row r="10" spans="1:10" s="7" customFormat="1" x14ac:dyDescent="0.2">
      <c r="E10" s="7" t="s">
        <v>237</v>
      </c>
      <c r="F10" s="7" t="s">
        <v>62</v>
      </c>
      <c r="G10" s="7" t="s">
        <v>829</v>
      </c>
      <c r="I10" s="7" t="s">
        <v>238</v>
      </c>
    </row>
    <row r="11" spans="1:10" x14ac:dyDescent="0.2">
      <c r="A11" s="2">
        <v>1937</v>
      </c>
      <c r="B11" s="52">
        <v>58</v>
      </c>
      <c r="C11" s="52">
        <v>0</v>
      </c>
      <c r="D11" s="52">
        <v>58</v>
      </c>
      <c r="E11" s="52">
        <v>26</v>
      </c>
      <c r="F11" s="52">
        <v>58</v>
      </c>
      <c r="G11" s="52">
        <v>0</v>
      </c>
      <c r="H11" s="52">
        <v>0</v>
      </c>
      <c r="I11" s="52">
        <v>0</v>
      </c>
      <c r="J11" s="52">
        <v>8</v>
      </c>
    </row>
    <row r="12" spans="1:10" x14ac:dyDescent="0.2">
      <c r="A12" s="2">
        <v>1940</v>
      </c>
      <c r="B12" s="52">
        <v>75</v>
      </c>
      <c r="C12" s="52">
        <v>0</v>
      </c>
      <c r="D12" s="52">
        <v>75</v>
      </c>
      <c r="E12" s="52">
        <v>40</v>
      </c>
      <c r="F12" s="52">
        <v>75</v>
      </c>
      <c r="G12" s="52">
        <v>0</v>
      </c>
      <c r="H12" s="52">
        <v>0</v>
      </c>
      <c r="I12" s="52">
        <v>0</v>
      </c>
      <c r="J12" s="52">
        <v>15</v>
      </c>
    </row>
    <row r="13" spans="1:10" x14ac:dyDescent="0.2">
      <c r="A13" s="2">
        <v>1945</v>
      </c>
      <c r="B13" s="52">
        <v>94</v>
      </c>
      <c r="C13" s="52">
        <v>0</v>
      </c>
      <c r="D13" s="52">
        <v>94</v>
      </c>
      <c r="E13" s="52">
        <v>60</v>
      </c>
      <c r="F13" s="52">
        <v>94</v>
      </c>
      <c r="G13" s="52">
        <v>0</v>
      </c>
      <c r="H13" s="52">
        <v>3</v>
      </c>
      <c r="I13" s="52">
        <v>0</v>
      </c>
      <c r="J13" s="52">
        <v>14</v>
      </c>
    </row>
    <row r="14" spans="1:10" x14ac:dyDescent="0.2">
      <c r="A14" s="2">
        <v>1950</v>
      </c>
      <c r="B14" s="52">
        <v>84</v>
      </c>
      <c r="C14" s="52">
        <v>0</v>
      </c>
      <c r="D14" s="52">
        <v>84</v>
      </c>
      <c r="E14" s="52">
        <v>40</v>
      </c>
      <c r="F14" s="52">
        <v>84</v>
      </c>
      <c r="G14" s="52">
        <v>0</v>
      </c>
      <c r="H14" s="52">
        <v>6</v>
      </c>
      <c r="I14" s="52">
        <v>0</v>
      </c>
      <c r="J14" s="52">
        <v>14</v>
      </c>
    </row>
    <row r="15" spans="1:10" x14ac:dyDescent="0.2">
      <c r="A15" s="2">
        <v>1955</v>
      </c>
      <c r="B15" s="52">
        <v>117</v>
      </c>
      <c r="C15" s="52">
        <v>0</v>
      </c>
      <c r="D15" s="52">
        <v>117</v>
      </c>
      <c r="E15" s="52">
        <v>58</v>
      </c>
      <c r="F15" s="52">
        <v>37</v>
      </c>
      <c r="G15" s="52">
        <v>80</v>
      </c>
      <c r="H15" s="52">
        <v>0</v>
      </c>
      <c r="I15" s="52">
        <v>0</v>
      </c>
      <c r="J15" s="52">
        <v>12</v>
      </c>
    </row>
    <row r="16" spans="1:10" x14ac:dyDescent="0.2">
      <c r="A16" s="2">
        <v>1960</v>
      </c>
      <c r="B16" s="52">
        <v>204</v>
      </c>
      <c r="C16" s="52">
        <v>0</v>
      </c>
      <c r="D16" s="52">
        <v>204</v>
      </c>
      <c r="E16" s="52">
        <v>111</v>
      </c>
      <c r="F16" s="52">
        <v>101</v>
      </c>
      <c r="G16" s="52">
        <v>103</v>
      </c>
      <c r="H16" s="52">
        <v>0</v>
      </c>
      <c r="I16" s="52">
        <v>5</v>
      </c>
      <c r="J16" s="52">
        <v>13</v>
      </c>
    </row>
    <row r="17" spans="1:10" x14ac:dyDescent="0.2">
      <c r="A17" s="2">
        <v>1965</v>
      </c>
      <c r="B17" s="52">
        <v>287</v>
      </c>
      <c r="C17" s="52">
        <v>0</v>
      </c>
      <c r="D17" s="52">
        <v>287</v>
      </c>
      <c r="E17" s="52">
        <v>170</v>
      </c>
      <c r="F17" s="52">
        <v>194</v>
      </c>
      <c r="G17" s="52">
        <v>93</v>
      </c>
      <c r="H17" s="52">
        <v>8</v>
      </c>
      <c r="I17" s="52">
        <v>11</v>
      </c>
      <c r="J17" s="52">
        <v>22</v>
      </c>
    </row>
    <row r="18" spans="1:10" x14ac:dyDescent="0.2">
      <c r="A18" s="2">
        <v>1970</v>
      </c>
      <c r="B18" s="52">
        <v>336</v>
      </c>
      <c r="C18" s="52">
        <v>43</v>
      </c>
      <c r="D18" s="52">
        <v>293</v>
      </c>
      <c r="E18" s="52">
        <v>205</v>
      </c>
      <c r="F18" s="52">
        <v>222</v>
      </c>
      <c r="G18" s="52">
        <v>114</v>
      </c>
      <c r="H18" s="52">
        <v>15</v>
      </c>
      <c r="I18" s="52">
        <v>9</v>
      </c>
      <c r="J18" s="52">
        <v>29</v>
      </c>
    </row>
    <row r="19" spans="1:10" x14ac:dyDescent="0.2">
      <c r="A19" s="2">
        <v>1975</v>
      </c>
      <c r="B19" s="52">
        <v>271</v>
      </c>
      <c r="C19" s="52">
        <v>90</v>
      </c>
      <c r="D19" s="52">
        <v>181</v>
      </c>
      <c r="E19" s="52" t="s">
        <v>23</v>
      </c>
      <c r="F19" s="52">
        <v>261</v>
      </c>
      <c r="G19" s="52">
        <v>10</v>
      </c>
      <c r="H19" s="52">
        <v>21</v>
      </c>
      <c r="I19" s="52">
        <v>7</v>
      </c>
      <c r="J19" s="52">
        <v>36</v>
      </c>
    </row>
    <row r="20" spans="1:10" x14ac:dyDescent="0.2">
      <c r="A20" s="2">
        <v>1980</v>
      </c>
      <c r="B20" s="52">
        <v>371</v>
      </c>
      <c r="C20" s="52">
        <v>149</v>
      </c>
      <c r="D20" s="52">
        <v>222</v>
      </c>
      <c r="E20" s="52">
        <v>206</v>
      </c>
      <c r="F20" s="52">
        <v>371</v>
      </c>
      <c r="G20" s="52" t="s">
        <v>24</v>
      </c>
      <c r="H20" s="52">
        <v>22</v>
      </c>
      <c r="I20" s="52" t="s">
        <v>24</v>
      </c>
      <c r="J20" s="52">
        <v>20</v>
      </c>
    </row>
    <row r="21" spans="1:10" x14ac:dyDescent="0.2">
      <c r="A21" s="2">
        <v>1985</v>
      </c>
      <c r="B21" s="52">
        <v>451</v>
      </c>
      <c r="C21" s="52">
        <v>190</v>
      </c>
      <c r="D21" s="52">
        <v>261</v>
      </c>
      <c r="E21" s="52">
        <v>231</v>
      </c>
      <c r="F21" s="52">
        <v>451</v>
      </c>
      <c r="G21" s="52" t="s">
        <v>24</v>
      </c>
      <c r="H21" s="52">
        <v>49</v>
      </c>
      <c r="I21" s="52" t="s">
        <v>24</v>
      </c>
      <c r="J21" s="52">
        <v>26</v>
      </c>
    </row>
    <row r="22" spans="1:10" x14ac:dyDescent="0.2">
      <c r="A22" s="2" t="s">
        <v>26</v>
      </c>
      <c r="B22" s="52">
        <v>487</v>
      </c>
      <c r="C22" s="52">
        <v>220</v>
      </c>
      <c r="D22" s="52">
        <v>267</v>
      </c>
      <c r="E22" s="52">
        <v>250</v>
      </c>
      <c r="F22" s="52">
        <v>487</v>
      </c>
      <c r="G22" s="52" t="s">
        <v>24</v>
      </c>
      <c r="H22" s="52">
        <v>43</v>
      </c>
      <c r="I22" s="52" t="s">
        <v>24</v>
      </c>
      <c r="J22" s="52">
        <v>27</v>
      </c>
    </row>
    <row r="23" spans="1:10" x14ac:dyDescent="0.2">
      <c r="A23" s="2" t="s">
        <v>27</v>
      </c>
      <c r="B23" s="52">
        <v>489</v>
      </c>
      <c r="C23" s="52">
        <v>227</v>
      </c>
      <c r="D23" s="52">
        <v>262</v>
      </c>
      <c r="E23" s="52">
        <v>284</v>
      </c>
      <c r="F23" s="52">
        <v>489</v>
      </c>
      <c r="G23" s="52" t="s">
        <v>24</v>
      </c>
      <c r="H23" s="52">
        <v>54</v>
      </c>
      <c r="I23" s="52" t="s">
        <v>24</v>
      </c>
      <c r="J23" s="52">
        <v>27</v>
      </c>
    </row>
    <row r="24" spans="1:10" x14ac:dyDescent="0.2">
      <c r="A24" s="2" t="s">
        <v>28</v>
      </c>
      <c r="B24" s="52">
        <v>509</v>
      </c>
      <c r="C24" s="52">
        <v>238</v>
      </c>
      <c r="D24" s="52">
        <v>271</v>
      </c>
      <c r="E24" s="52">
        <v>292</v>
      </c>
      <c r="F24" s="52">
        <v>509</v>
      </c>
      <c r="G24" s="52" t="s">
        <v>24</v>
      </c>
      <c r="H24" s="52">
        <v>52</v>
      </c>
      <c r="I24" s="52" t="s">
        <v>24</v>
      </c>
      <c r="J24" s="52">
        <v>28</v>
      </c>
    </row>
    <row r="25" spans="1:10" x14ac:dyDescent="0.2">
      <c r="A25" s="2" t="s">
        <v>29</v>
      </c>
      <c r="B25" s="52">
        <v>546</v>
      </c>
      <c r="C25" s="52">
        <v>256</v>
      </c>
      <c r="D25" s="52">
        <v>290</v>
      </c>
      <c r="E25" s="52">
        <v>324</v>
      </c>
      <c r="F25" s="52">
        <v>546</v>
      </c>
      <c r="G25" s="52" t="s">
        <v>24</v>
      </c>
      <c r="H25" s="52">
        <v>50</v>
      </c>
      <c r="I25" s="52" t="s">
        <v>24</v>
      </c>
      <c r="J25" s="52">
        <v>29</v>
      </c>
    </row>
    <row r="26" spans="1:10" x14ac:dyDescent="0.2">
      <c r="A26" s="2" t="s">
        <v>30</v>
      </c>
      <c r="B26" s="52">
        <v>567</v>
      </c>
      <c r="C26" s="52">
        <v>265</v>
      </c>
      <c r="D26" s="52">
        <v>302</v>
      </c>
      <c r="E26" s="52">
        <v>351</v>
      </c>
      <c r="F26" s="52">
        <v>567</v>
      </c>
      <c r="G26" s="52" t="s">
        <v>24</v>
      </c>
      <c r="H26" s="52">
        <v>54</v>
      </c>
      <c r="I26" s="52" t="s">
        <v>24</v>
      </c>
      <c r="J26" s="52">
        <v>29</v>
      </c>
    </row>
    <row r="27" spans="1:10" x14ac:dyDescent="0.2">
      <c r="A27" s="2" t="s">
        <v>31</v>
      </c>
      <c r="B27" s="52">
        <v>582</v>
      </c>
      <c r="C27" s="52">
        <v>272</v>
      </c>
      <c r="D27" s="52">
        <v>310</v>
      </c>
      <c r="E27" s="52">
        <v>364</v>
      </c>
      <c r="F27" s="52">
        <v>582</v>
      </c>
      <c r="G27" s="52" t="s">
        <v>24</v>
      </c>
      <c r="H27" s="52">
        <v>49</v>
      </c>
      <c r="I27" s="52" t="s">
        <v>24</v>
      </c>
      <c r="J27" s="52">
        <v>29</v>
      </c>
    </row>
    <row r="28" spans="1:10" x14ac:dyDescent="0.2">
      <c r="A28" s="2" t="s">
        <v>32</v>
      </c>
      <c r="B28" s="52">
        <v>592</v>
      </c>
      <c r="C28" s="52">
        <v>286</v>
      </c>
      <c r="D28" s="52">
        <v>306</v>
      </c>
      <c r="E28" s="52">
        <v>369</v>
      </c>
      <c r="F28" s="52">
        <v>592</v>
      </c>
      <c r="G28" s="52" t="s">
        <v>24</v>
      </c>
      <c r="H28" s="52" t="s">
        <v>24</v>
      </c>
      <c r="I28" s="52" t="s">
        <v>24</v>
      </c>
      <c r="J28" s="52">
        <v>30</v>
      </c>
    </row>
    <row r="29" spans="1:10" x14ac:dyDescent="0.2">
      <c r="A29" s="2" t="s">
        <v>33</v>
      </c>
      <c r="B29" s="52">
        <v>597</v>
      </c>
      <c r="C29" s="52">
        <v>291</v>
      </c>
      <c r="D29" s="52">
        <v>306</v>
      </c>
      <c r="E29" s="52">
        <v>410</v>
      </c>
      <c r="F29" s="52">
        <v>597</v>
      </c>
      <c r="G29" s="52" t="s">
        <v>24</v>
      </c>
      <c r="H29" s="52" t="s">
        <v>24</v>
      </c>
      <c r="I29" s="52" t="s">
        <v>24</v>
      </c>
      <c r="J29" s="52">
        <v>30</v>
      </c>
    </row>
    <row r="30" spans="1:10" x14ac:dyDescent="0.2">
      <c r="A30" s="2" t="s">
        <v>34</v>
      </c>
      <c r="B30" s="52">
        <v>616</v>
      </c>
      <c r="C30" s="52">
        <v>303</v>
      </c>
      <c r="D30" s="52">
        <v>313</v>
      </c>
      <c r="E30" s="52">
        <v>444</v>
      </c>
      <c r="F30" s="52">
        <v>616</v>
      </c>
      <c r="G30" s="52" t="s">
        <v>24</v>
      </c>
      <c r="H30" s="52" t="s">
        <v>24</v>
      </c>
      <c r="I30" s="52" t="s">
        <v>24</v>
      </c>
      <c r="J30" s="52">
        <v>33</v>
      </c>
    </row>
    <row r="31" spans="1:10" x14ac:dyDescent="0.2">
      <c r="A31" s="2" t="s">
        <v>35</v>
      </c>
      <c r="B31" s="52">
        <v>651</v>
      </c>
      <c r="C31" s="52">
        <v>322</v>
      </c>
      <c r="D31" s="52">
        <v>329</v>
      </c>
      <c r="E31" s="52">
        <v>473</v>
      </c>
      <c r="F31" s="52">
        <v>651</v>
      </c>
      <c r="G31" s="52" t="s">
        <v>24</v>
      </c>
      <c r="H31" s="52" t="s">
        <v>24</v>
      </c>
      <c r="I31" s="52" t="s">
        <v>24</v>
      </c>
      <c r="J31" s="52">
        <v>35</v>
      </c>
    </row>
    <row r="32" spans="1:10" x14ac:dyDescent="0.2">
      <c r="A32" s="2" t="s">
        <v>36</v>
      </c>
      <c r="B32" s="52">
        <v>679</v>
      </c>
      <c r="C32" s="52">
        <v>336</v>
      </c>
      <c r="D32" s="52">
        <v>343</v>
      </c>
      <c r="E32" s="52">
        <v>508</v>
      </c>
      <c r="F32" s="52">
        <v>679</v>
      </c>
      <c r="G32" s="52" t="s">
        <v>24</v>
      </c>
      <c r="H32" s="52" t="s">
        <v>24</v>
      </c>
      <c r="I32" s="52" t="s">
        <v>24</v>
      </c>
      <c r="J32" s="52">
        <v>36</v>
      </c>
    </row>
    <row r="33" spans="1:10" x14ac:dyDescent="0.2">
      <c r="A33" s="2" t="s">
        <v>37</v>
      </c>
      <c r="B33" s="52">
        <v>684</v>
      </c>
      <c r="C33" s="52">
        <v>356</v>
      </c>
      <c r="D33" s="52">
        <v>328</v>
      </c>
      <c r="E33" s="52">
        <v>544</v>
      </c>
      <c r="F33" s="52">
        <v>684</v>
      </c>
      <c r="G33" s="52" t="s">
        <v>24</v>
      </c>
      <c r="H33" s="52" t="s">
        <v>24</v>
      </c>
      <c r="I33" s="52" t="s">
        <v>24</v>
      </c>
      <c r="J33" s="52">
        <v>38</v>
      </c>
    </row>
    <row r="34" spans="1:10" s="46" customFormat="1" x14ac:dyDescent="0.2"/>
    <row r="35" spans="1:10" x14ac:dyDescent="0.2">
      <c r="A35" s="54" t="s">
        <v>698</v>
      </c>
      <c r="B35" s="55"/>
      <c r="C35" s="56"/>
    </row>
    <row r="37" spans="1:10" x14ac:dyDescent="0.2">
      <c r="A37" s="59" t="s">
        <v>699</v>
      </c>
      <c r="C37" s="20"/>
    </row>
    <row r="38" spans="1:10" x14ac:dyDescent="0.2">
      <c r="A38" s="2" t="s">
        <v>572</v>
      </c>
    </row>
    <row r="40" spans="1:10" s="41" customFormat="1" x14ac:dyDescent="0.2">
      <c r="A40" s="59" t="s">
        <v>5</v>
      </c>
    </row>
    <row r="41" spans="1:10" x14ac:dyDescent="0.2">
      <c r="A41" s="2" t="s">
        <v>652</v>
      </c>
      <c r="C41" s="36"/>
    </row>
  </sheetData>
  <phoneticPr fontId="3" type="noConversion"/>
  <hyperlinks>
    <hyperlink ref="A4" location="Inhalt!A1" display="&lt;&lt;&lt; Inhalt" xr:uid="{0BEA2DE6-E208-44B7-AC8F-00DBC7106B40}"/>
    <hyperlink ref="A35" location="Metadaten!A1" display="Metadaten &lt;&lt;&lt;" xr:uid="{DCC2F79B-12E2-46D8-873A-B8D23022703E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4">
    <pageSetUpPr fitToPage="1"/>
  </sheetPr>
  <dimension ref="A1:J43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7.85546875" defaultRowHeight="12.75" customHeight="1" x14ac:dyDescent="0.2"/>
  <cols>
    <col min="1" max="1" width="9.42578125" style="2" customWidth="1"/>
    <col min="2" max="2" width="7" style="2" bestFit="1" customWidth="1"/>
    <col min="3" max="3" width="8.140625" style="2" bestFit="1" customWidth="1"/>
    <col min="4" max="4" width="6.85546875" style="2" bestFit="1" customWidth="1"/>
    <col min="5" max="5" width="17.85546875" style="2" bestFit="1" customWidth="1"/>
    <col min="6" max="6" width="9" style="2" bestFit="1" customWidth="1"/>
    <col min="7" max="7" width="6.5703125" style="2" customWidth="1"/>
    <col min="8" max="8" width="6.42578125" style="2" bestFit="1" customWidth="1"/>
    <col min="9" max="9" width="7.140625" style="2" bestFit="1" customWidth="1"/>
    <col min="10" max="10" width="16.140625" style="2" bestFit="1" customWidth="1"/>
    <col min="11" max="16384" width="7.85546875" style="2"/>
  </cols>
  <sheetData>
    <row r="1" spans="1:10" ht="15.75" x14ac:dyDescent="0.2">
      <c r="A1" s="42" t="s">
        <v>64</v>
      </c>
    </row>
    <row r="2" spans="1:10" ht="12.75" customHeight="1" x14ac:dyDescent="0.2">
      <c r="A2" s="2" t="s">
        <v>892</v>
      </c>
    </row>
    <row r="3" spans="1:10" x14ac:dyDescent="0.2"/>
    <row r="4" spans="1:10" x14ac:dyDescent="0.2">
      <c r="A4" s="50" t="s">
        <v>696</v>
      </c>
    </row>
    <row r="5" spans="1:10" x14ac:dyDescent="0.2">
      <c r="A5" s="20"/>
    </row>
    <row r="6" spans="1:10" x14ac:dyDescent="0.2">
      <c r="A6" s="51" t="s">
        <v>730</v>
      </c>
    </row>
    <row r="7" spans="1:10" x14ac:dyDescent="0.2"/>
    <row r="8" spans="1:10" s="7" customFormat="1" x14ac:dyDescent="0.2">
      <c r="B8" s="7" t="s">
        <v>51</v>
      </c>
      <c r="G8" s="7" t="s">
        <v>44</v>
      </c>
    </row>
    <row r="9" spans="1:10" s="7" customFormat="1" x14ac:dyDescent="0.2">
      <c r="A9" s="7" t="s">
        <v>20</v>
      </c>
      <c r="B9" s="7" t="s">
        <v>22</v>
      </c>
      <c r="C9" s="7" t="s">
        <v>275</v>
      </c>
      <c r="D9" s="7" t="s">
        <v>274</v>
      </c>
      <c r="E9" s="7" t="s">
        <v>239</v>
      </c>
      <c r="F9" s="7" t="s">
        <v>65</v>
      </c>
      <c r="G9" s="7" t="s">
        <v>22</v>
      </c>
      <c r="H9" s="7" t="s">
        <v>277</v>
      </c>
      <c r="I9" s="7" t="s">
        <v>276</v>
      </c>
      <c r="J9" s="7" t="s">
        <v>50</v>
      </c>
    </row>
    <row r="10" spans="1:10" x14ac:dyDescent="0.2">
      <c r="A10" s="2" t="s">
        <v>38</v>
      </c>
      <c r="B10" s="52">
        <v>724</v>
      </c>
      <c r="C10" s="52">
        <v>395</v>
      </c>
      <c r="D10" s="52">
        <v>329</v>
      </c>
      <c r="E10" s="52">
        <v>337</v>
      </c>
      <c r="F10" s="52">
        <v>387</v>
      </c>
      <c r="G10" s="52">
        <v>99</v>
      </c>
      <c r="H10" s="52">
        <v>36</v>
      </c>
      <c r="I10" s="52">
        <v>63</v>
      </c>
      <c r="J10" s="52">
        <v>74.599999999999994</v>
      </c>
    </row>
    <row r="11" spans="1:10" x14ac:dyDescent="0.2">
      <c r="A11" s="2" t="s">
        <v>39</v>
      </c>
      <c r="B11" s="52">
        <v>738</v>
      </c>
      <c r="C11" s="52">
        <v>400</v>
      </c>
      <c r="D11" s="52">
        <v>338</v>
      </c>
      <c r="E11" s="52">
        <v>330</v>
      </c>
      <c r="F11" s="52">
        <v>408</v>
      </c>
      <c r="G11" s="52">
        <v>98</v>
      </c>
      <c r="H11" s="52">
        <v>37</v>
      </c>
      <c r="I11" s="52">
        <v>61</v>
      </c>
      <c r="J11" s="52">
        <v>77.5</v>
      </c>
    </row>
    <row r="12" spans="1:10" x14ac:dyDescent="0.2">
      <c r="A12" s="2" t="s">
        <v>40</v>
      </c>
      <c r="B12" s="52">
        <v>744</v>
      </c>
      <c r="C12" s="52">
        <v>410</v>
      </c>
      <c r="D12" s="52">
        <v>334</v>
      </c>
      <c r="E12" s="52">
        <v>312</v>
      </c>
      <c r="F12" s="52">
        <v>432</v>
      </c>
      <c r="G12" s="52">
        <v>103</v>
      </c>
      <c r="H12" s="52">
        <v>37</v>
      </c>
      <c r="I12" s="52">
        <v>66</v>
      </c>
      <c r="J12" s="52">
        <v>77.8</v>
      </c>
    </row>
    <row r="13" spans="1:10" x14ac:dyDescent="0.2">
      <c r="A13" s="2" t="s">
        <v>41</v>
      </c>
      <c r="B13" s="52">
        <v>695</v>
      </c>
      <c r="C13" s="52">
        <v>395</v>
      </c>
      <c r="D13" s="52">
        <v>300</v>
      </c>
      <c r="E13" s="52">
        <v>283</v>
      </c>
      <c r="F13" s="52">
        <v>412</v>
      </c>
      <c r="G13" s="52">
        <v>96</v>
      </c>
      <c r="H13" s="52">
        <v>34</v>
      </c>
      <c r="I13" s="52">
        <v>62</v>
      </c>
      <c r="J13" s="52">
        <v>72</v>
      </c>
    </row>
    <row r="14" spans="1:10" x14ac:dyDescent="0.2">
      <c r="A14" s="2" t="s">
        <v>42</v>
      </c>
      <c r="B14" s="52">
        <v>699</v>
      </c>
      <c r="C14" s="52">
        <v>399</v>
      </c>
      <c r="D14" s="52">
        <v>300</v>
      </c>
      <c r="E14" s="52">
        <v>283</v>
      </c>
      <c r="F14" s="52">
        <v>416</v>
      </c>
      <c r="G14" s="52">
        <v>97</v>
      </c>
      <c r="H14" s="52">
        <v>38</v>
      </c>
      <c r="I14" s="52">
        <v>59</v>
      </c>
      <c r="J14" s="52">
        <v>73.599999999999994</v>
      </c>
    </row>
    <row r="15" spans="1:10" x14ac:dyDescent="0.2">
      <c r="A15" s="2" t="s">
        <v>252</v>
      </c>
      <c r="B15" s="52">
        <v>725</v>
      </c>
      <c r="C15" s="52">
        <v>421</v>
      </c>
      <c r="D15" s="52">
        <v>304</v>
      </c>
      <c r="E15" s="52">
        <v>315</v>
      </c>
      <c r="F15" s="52">
        <v>410</v>
      </c>
      <c r="G15" s="52">
        <v>93</v>
      </c>
      <c r="H15" s="52">
        <v>37</v>
      </c>
      <c r="I15" s="52">
        <v>56</v>
      </c>
      <c r="J15" s="52">
        <v>75.7</v>
      </c>
    </row>
    <row r="16" spans="1:10" x14ac:dyDescent="0.2">
      <c r="A16" s="2" t="s">
        <v>284</v>
      </c>
      <c r="B16" s="52">
        <v>738</v>
      </c>
      <c r="C16" s="52">
        <v>417</v>
      </c>
      <c r="D16" s="52">
        <v>321</v>
      </c>
      <c r="E16" s="52">
        <v>327</v>
      </c>
      <c r="F16" s="52">
        <v>411</v>
      </c>
      <c r="G16" s="52">
        <v>101</v>
      </c>
      <c r="H16" s="52">
        <v>40</v>
      </c>
      <c r="I16" s="52">
        <v>61</v>
      </c>
      <c r="J16" s="52">
        <v>78.2</v>
      </c>
    </row>
    <row r="17" spans="1:10" x14ac:dyDescent="0.2">
      <c r="A17" s="2" t="s">
        <v>384</v>
      </c>
      <c r="B17" s="52">
        <v>720</v>
      </c>
      <c r="C17" s="52">
        <v>402</v>
      </c>
      <c r="D17" s="52">
        <v>318</v>
      </c>
      <c r="E17" s="52">
        <v>310</v>
      </c>
      <c r="F17" s="52">
        <v>410</v>
      </c>
      <c r="G17" s="52">
        <v>92</v>
      </c>
      <c r="H17" s="52">
        <v>37</v>
      </c>
      <c r="I17" s="52">
        <v>55</v>
      </c>
      <c r="J17" s="52">
        <v>75.8</v>
      </c>
    </row>
    <row r="18" spans="1:10" x14ac:dyDescent="0.2">
      <c r="A18" s="2" t="s">
        <v>404</v>
      </c>
      <c r="B18" s="52">
        <v>715</v>
      </c>
      <c r="C18" s="52">
        <v>401</v>
      </c>
      <c r="D18" s="52">
        <v>314</v>
      </c>
      <c r="E18" s="52">
        <v>291</v>
      </c>
      <c r="F18" s="52">
        <v>424</v>
      </c>
      <c r="G18" s="52">
        <v>90</v>
      </c>
      <c r="H18" s="52">
        <v>38</v>
      </c>
      <c r="I18" s="52">
        <v>52</v>
      </c>
      <c r="J18" s="52">
        <v>73.099999999999994</v>
      </c>
    </row>
    <row r="19" spans="1:10" x14ac:dyDescent="0.2">
      <c r="A19" s="2" t="s">
        <v>435</v>
      </c>
      <c r="B19" s="52">
        <v>738</v>
      </c>
      <c r="C19" s="52">
        <v>411</v>
      </c>
      <c r="D19" s="52">
        <v>327</v>
      </c>
      <c r="E19" s="52">
        <v>294</v>
      </c>
      <c r="F19" s="52">
        <v>444</v>
      </c>
      <c r="G19" s="52">
        <v>95</v>
      </c>
      <c r="H19" s="52">
        <v>44</v>
      </c>
      <c r="I19" s="52">
        <v>51</v>
      </c>
      <c r="J19" s="52">
        <v>76.099999999999994</v>
      </c>
    </row>
    <row r="20" spans="1:10" x14ac:dyDescent="0.2">
      <c r="A20" s="2" t="s">
        <v>471</v>
      </c>
      <c r="B20" s="52">
        <v>756</v>
      </c>
      <c r="C20" s="52">
        <v>416</v>
      </c>
      <c r="D20" s="52">
        <v>340</v>
      </c>
      <c r="E20" s="52">
        <v>301</v>
      </c>
      <c r="F20" s="52">
        <v>455</v>
      </c>
      <c r="G20" s="52">
        <v>103</v>
      </c>
      <c r="H20" s="52">
        <v>50</v>
      </c>
      <c r="I20" s="52">
        <v>53</v>
      </c>
      <c r="J20" s="52">
        <v>79.8</v>
      </c>
    </row>
    <row r="21" spans="1:10" x14ac:dyDescent="0.2">
      <c r="A21" s="2" t="s">
        <v>485</v>
      </c>
      <c r="B21" s="52">
        <v>754</v>
      </c>
      <c r="C21" s="52">
        <f>183+241</f>
        <v>424</v>
      </c>
      <c r="D21" s="52">
        <f>149+181</f>
        <v>330</v>
      </c>
      <c r="E21" s="52">
        <v>295</v>
      </c>
      <c r="F21" s="52">
        <v>459</v>
      </c>
      <c r="G21" s="52">
        <v>100</v>
      </c>
      <c r="H21" s="52">
        <v>48</v>
      </c>
      <c r="I21" s="52">
        <v>52</v>
      </c>
      <c r="J21" s="52">
        <v>78.400000000000006</v>
      </c>
    </row>
    <row r="22" spans="1:10" x14ac:dyDescent="0.2">
      <c r="A22" s="2" t="s">
        <v>512</v>
      </c>
      <c r="B22" s="52">
        <f>403+328</f>
        <v>731</v>
      </c>
      <c r="C22" s="52">
        <f>228+180</f>
        <v>408</v>
      </c>
      <c r="D22" s="52">
        <f>175+148</f>
        <v>323</v>
      </c>
      <c r="E22" s="52">
        <v>271</v>
      </c>
      <c r="F22" s="52">
        <v>460</v>
      </c>
      <c r="G22" s="52">
        <v>99</v>
      </c>
      <c r="H22" s="52">
        <v>46</v>
      </c>
      <c r="I22" s="52">
        <v>53</v>
      </c>
      <c r="J22" s="52">
        <v>77</v>
      </c>
    </row>
    <row r="23" spans="1:10" x14ac:dyDescent="0.2">
      <c r="A23" s="2" t="s">
        <v>520</v>
      </c>
      <c r="B23" s="52">
        <v>743</v>
      </c>
      <c r="C23" s="52">
        <v>431</v>
      </c>
      <c r="D23" s="52">
        <v>312</v>
      </c>
      <c r="E23" s="52">
        <v>267</v>
      </c>
      <c r="F23" s="52">
        <v>476</v>
      </c>
      <c r="G23" s="52">
        <v>97</v>
      </c>
      <c r="H23" s="52">
        <v>49</v>
      </c>
      <c r="I23" s="52">
        <v>48</v>
      </c>
      <c r="J23" s="52">
        <v>75.900000000000006</v>
      </c>
    </row>
    <row r="24" spans="1:10" x14ac:dyDescent="0.2">
      <c r="A24" s="2" t="s">
        <v>539</v>
      </c>
      <c r="B24" s="52">
        <v>746</v>
      </c>
      <c r="C24" s="52">
        <v>422</v>
      </c>
      <c r="D24" s="52">
        <v>324</v>
      </c>
      <c r="E24" s="52">
        <v>273</v>
      </c>
      <c r="F24" s="52">
        <v>473</v>
      </c>
      <c r="G24" s="52">
        <v>97</v>
      </c>
      <c r="H24" s="52">
        <v>48</v>
      </c>
      <c r="I24" s="52">
        <v>49</v>
      </c>
      <c r="J24" s="52">
        <v>76.22</v>
      </c>
    </row>
    <row r="25" spans="1:10" x14ac:dyDescent="0.2">
      <c r="A25" s="2" t="s">
        <v>558</v>
      </c>
      <c r="B25" s="52">
        <v>745</v>
      </c>
      <c r="C25" s="52">
        <v>415</v>
      </c>
      <c r="D25" s="52">
        <v>330</v>
      </c>
      <c r="E25" s="52">
        <v>279</v>
      </c>
      <c r="F25" s="52">
        <v>466</v>
      </c>
      <c r="G25" s="52">
        <v>97</v>
      </c>
      <c r="H25" s="52">
        <v>49</v>
      </c>
      <c r="I25" s="52">
        <v>48</v>
      </c>
      <c r="J25" s="52">
        <v>74.900000000000006</v>
      </c>
    </row>
    <row r="26" spans="1:10" x14ac:dyDescent="0.2">
      <c r="A26" s="2" t="s">
        <v>591</v>
      </c>
      <c r="B26" s="52">
        <v>744</v>
      </c>
      <c r="C26" s="52">
        <v>406</v>
      </c>
      <c r="D26" s="52">
        <v>338</v>
      </c>
      <c r="E26" s="52">
        <v>289</v>
      </c>
      <c r="F26" s="52">
        <v>455</v>
      </c>
      <c r="G26" s="52">
        <v>98</v>
      </c>
      <c r="H26" s="52">
        <v>47</v>
      </c>
      <c r="I26" s="52">
        <v>51</v>
      </c>
      <c r="J26" s="52">
        <v>76.94</v>
      </c>
    </row>
    <row r="27" spans="1:10" x14ac:dyDescent="0.2">
      <c r="A27" s="2" t="s">
        <v>638</v>
      </c>
      <c r="B27" s="52">
        <v>712</v>
      </c>
      <c r="C27" s="52">
        <v>377</v>
      </c>
      <c r="D27" s="52">
        <v>335</v>
      </c>
      <c r="E27" s="52">
        <v>263</v>
      </c>
      <c r="F27" s="52">
        <v>449</v>
      </c>
      <c r="G27" s="52">
        <v>89</v>
      </c>
      <c r="H27" s="52">
        <v>45</v>
      </c>
      <c r="I27" s="52">
        <v>44</v>
      </c>
      <c r="J27" s="52">
        <v>72.599999999999994</v>
      </c>
    </row>
    <row r="28" spans="1:10" x14ac:dyDescent="0.2">
      <c r="A28" s="2" t="s">
        <v>798</v>
      </c>
      <c r="B28" s="52">
        <v>707</v>
      </c>
      <c r="C28" s="52">
        <v>366</v>
      </c>
      <c r="D28" s="52">
        <v>341</v>
      </c>
      <c r="E28" s="52">
        <v>273</v>
      </c>
      <c r="F28" s="52">
        <v>434</v>
      </c>
      <c r="G28" s="52">
        <v>94</v>
      </c>
      <c r="H28" s="52">
        <v>48</v>
      </c>
      <c r="I28" s="52">
        <v>46</v>
      </c>
      <c r="J28" s="52">
        <v>75.760000000000005</v>
      </c>
    </row>
    <row r="29" spans="1:10" x14ac:dyDescent="0.2">
      <c r="A29" s="2" t="s">
        <v>820</v>
      </c>
      <c r="B29" s="52">
        <v>711</v>
      </c>
      <c r="C29" s="52">
        <v>364</v>
      </c>
      <c r="D29" s="52">
        <v>347</v>
      </c>
      <c r="E29" s="52">
        <v>257</v>
      </c>
      <c r="F29" s="52">
        <v>454</v>
      </c>
      <c r="G29" s="52">
        <v>94</v>
      </c>
      <c r="H29" s="52">
        <v>51</v>
      </c>
      <c r="I29" s="52">
        <v>43</v>
      </c>
      <c r="J29" s="52">
        <v>75.05</v>
      </c>
    </row>
    <row r="30" spans="1:10" x14ac:dyDescent="0.2">
      <c r="A30" s="2" t="s">
        <v>856</v>
      </c>
      <c r="B30" s="52">
        <v>703</v>
      </c>
      <c r="C30" s="52">
        <v>360</v>
      </c>
      <c r="D30" s="52">
        <v>343</v>
      </c>
      <c r="E30" s="52">
        <v>268</v>
      </c>
      <c r="F30" s="52">
        <v>435</v>
      </c>
      <c r="G30" s="52">
        <v>96</v>
      </c>
      <c r="H30" s="52">
        <v>54</v>
      </c>
      <c r="I30" s="52">
        <v>42</v>
      </c>
      <c r="J30" s="52">
        <v>76.16</v>
      </c>
    </row>
    <row r="31" spans="1:10" x14ac:dyDescent="0.2">
      <c r="A31" s="2" t="s">
        <v>877</v>
      </c>
      <c r="B31" s="52">
        <v>681</v>
      </c>
      <c r="C31" s="52">
        <v>358</v>
      </c>
      <c r="D31" s="52">
        <v>323</v>
      </c>
      <c r="E31" s="52">
        <v>259</v>
      </c>
      <c r="F31" s="52">
        <v>422</v>
      </c>
      <c r="G31" s="52">
        <v>95</v>
      </c>
      <c r="H31" s="52">
        <v>51</v>
      </c>
      <c r="I31" s="52">
        <v>44</v>
      </c>
      <c r="J31" s="52">
        <v>79.400000000000006</v>
      </c>
    </row>
    <row r="32" spans="1:10" s="46" customFormat="1" x14ac:dyDescent="0.2"/>
    <row r="33" spans="1:5" x14ac:dyDescent="0.2">
      <c r="A33" s="54" t="s">
        <v>698</v>
      </c>
      <c r="B33" s="55"/>
      <c r="C33" s="56"/>
    </row>
    <row r="34" spans="1:5" x14ac:dyDescent="0.2"/>
    <row r="35" spans="1:5" x14ac:dyDescent="0.2">
      <c r="A35" s="59" t="s">
        <v>699</v>
      </c>
      <c r="C35" s="20"/>
    </row>
    <row r="36" spans="1:5" ht="12.75" customHeight="1" x14ac:dyDescent="0.2">
      <c r="A36" s="2" t="s">
        <v>271</v>
      </c>
      <c r="D36" s="5"/>
      <c r="E36" s="11"/>
    </row>
    <row r="37" spans="1:5" ht="12.75" customHeight="1" x14ac:dyDescent="0.2">
      <c r="E37" s="11"/>
    </row>
    <row r="38" spans="1:5" ht="12.75" customHeight="1" x14ac:dyDescent="0.2">
      <c r="E38" s="11"/>
    </row>
    <row r="39" spans="1:5" ht="12.75" customHeight="1" x14ac:dyDescent="0.2">
      <c r="E39" s="11"/>
    </row>
    <row r="40" spans="1:5" ht="12.75" customHeight="1" x14ac:dyDescent="0.2">
      <c r="E40" s="11"/>
    </row>
    <row r="43" spans="1:5" ht="12.75" customHeight="1" x14ac:dyDescent="0.2">
      <c r="B43" s="24"/>
      <c r="C43" s="24"/>
      <c r="D43" s="24"/>
    </row>
  </sheetData>
  <phoneticPr fontId="3" type="noConversion"/>
  <hyperlinks>
    <hyperlink ref="A4" location="Inhalt!A1" display="&lt;&lt;&lt; Inhalt" xr:uid="{CE58EC93-B2CB-49CA-9369-D317592AB806}"/>
    <hyperlink ref="A33" location="Metadaten!A1" display="Metadaten &lt;&lt;&lt;" xr:uid="{7BAF3D1C-8BD4-4F51-8B29-D2DBBE0481BB}"/>
  </hyperlinks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3">
    <pageSetUpPr fitToPage="1"/>
  </sheetPr>
  <dimension ref="A1:P51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7.85546875" defaultRowHeight="12.75" customHeight="1" x14ac:dyDescent="0.2"/>
  <cols>
    <col min="1" max="1" width="7.5703125" style="2" customWidth="1"/>
    <col min="2" max="2" width="5" style="2" bestFit="1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8.140625" style="2" bestFit="1" customWidth="1"/>
    <col min="7" max="7" width="6.85546875" style="2" bestFit="1" customWidth="1"/>
    <col min="8" max="8" width="7.5703125" style="2" bestFit="1" customWidth="1"/>
    <col min="9" max="9" width="8.140625" style="2" bestFit="1" customWidth="1"/>
    <col min="10" max="10" width="6.85546875" style="2" bestFit="1" customWidth="1"/>
    <col min="11" max="11" width="7.5703125" style="2" bestFit="1" customWidth="1"/>
    <col min="12" max="12" width="8.140625" style="2" bestFit="1" customWidth="1"/>
    <col min="13" max="13" width="6.85546875" style="2" bestFit="1" customWidth="1"/>
    <col min="14" max="14" width="7.5703125" style="2" bestFit="1" customWidth="1"/>
    <col min="15" max="15" width="8.140625" style="2" bestFit="1" customWidth="1"/>
    <col min="16" max="16" width="6.85546875" style="2" bestFit="1" customWidth="1"/>
    <col min="17" max="16384" width="7.85546875" style="2"/>
  </cols>
  <sheetData>
    <row r="1" spans="1:16" ht="15.75" x14ac:dyDescent="0.2">
      <c r="A1" s="42" t="s">
        <v>70</v>
      </c>
    </row>
    <row r="2" spans="1:16" ht="12.75" customHeight="1" x14ac:dyDescent="0.2">
      <c r="A2" s="2" t="s">
        <v>893</v>
      </c>
      <c r="J2" s="2" t="s">
        <v>57</v>
      </c>
    </row>
    <row r="3" spans="1:16" x14ac:dyDescent="0.2"/>
    <row r="4" spans="1:16" x14ac:dyDescent="0.2">
      <c r="A4" s="50" t="s">
        <v>696</v>
      </c>
    </row>
    <row r="5" spans="1:16" x14ac:dyDescent="0.2">
      <c r="A5" s="20"/>
    </row>
    <row r="6" spans="1:16" x14ac:dyDescent="0.2">
      <c r="A6" s="51" t="s">
        <v>732</v>
      </c>
    </row>
    <row r="7" spans="1:16" x14ac:dyDescent="0.2"/>
    <row r="8" spans="1:16" s="7" customFormat="1" x14ac:dyDescent="0.2">
      <c r="B8" s="7" t="s">
        <v>66</v>
      </c>
    </row>
    <row r="9" spans="1:16" s="7" customFormat="1" x14ac:dyDescent="0.2">
      <c r="B9" s="7" t="s">
        <v>22</v>
      </c>
      <c r="E9" s="7" t="s">
        <v>67</v>
      </c>
      <c r="H9" s="7" t="s">
        <v>68</v>
      </c>
      <c r="K9" s="7" t="s">
        <v>69</v>
      </c>
      <c r="N9" s="7" t="s">
        <v>258</v>
      </c>
    </row>
    <row r="10" spans="1:16" s="7" customFormat="1" x14ac:dyDescent="0.2">
      <c r="A10" s="7" t="s">
        <v>20</v>
      </c>
      <c r="B10" s="7" t="s">
        <v>0</v>
      </c>
      <c r="C10" s="7" t="s">
        <v>275</v>
      </c>
      <c r="D10" s="7" t="s">
        <v>274</v>
      </c>
      <c r="E10" s="7" t="s">
        <v>22</v>
      </c>
      <c r="F10" s="7" t="s">
        <v>275</v>
      </c>
      <c r="G10" s="7" t="s">
        <v>274</v>
      </c>
      <c r="H10" s="7" t="s">
        <v>22</v>
      </c>
      <c r="I10" s="7" t="s">
        <v>275</v>
      </c>
      <c r="J10" s="7" t="s">
        <v>274</v>
      </c>
      <c r="K10" s="7" t="s">
        <v>22</v>
      </c>
      <c r="L10" s="7" t="s">
        <v>275</v>
      </c>
      <c r="M10" s="7" t="s">
        <v>274</v>
      </c>
      <c r="N10" s="7" t="s">
        <v>22</v>
      </c>
      <c r="O10" s="7" t="s">
        <v>275</v>
      </c>
      <c r="P10" s="7" t="s">
        <v>274</v>
      </c>
    </row>
    <row r="11" spans="1:16" x14ac:dyDescent="0.2">
      <c r="A11" s="2" t="s">
        <v>38</v>
      </c>
      <c r="B11" s="52">
        <v>213</v>
      </c>
      <c r="C11" s="52">
        <v>99</v>
      </c>
      <c r="D11" s="52">
        <v>114</v>
      </c>
      <c r="E11" s="52">
        <v>19</v>
      </c>
      <c r="F11" s="52">
        <v>9</v>
      </c>
      <c r="G11" s="52">
        <v>10</v>
      </c>
      <c r="H11" s="52">
        <v>76</v>
      </c>
      <c r="I11" s="52">
        <v>38</v>
      </c>
      <c r="J11" s="52">
        <v>38</v>
      </c>
      <c r="K11" s="52">
        <v>118</v>
      </c>
      <c r="L11" s="52">
        <v>52</v>
      </c>
      <c r="M11" s="52">
        <v>66</v>
      </c>
      <c r="N11" s="52">
        <v>0</v>
      </c>
      <c r="O11" s="52">
        <v>0</v>
      </c>
      <c r="P11" s="52">
        <v>0</v>
      </c>
    </row>
    <row r="12" spans="1:16" x14ac:dyDescent="0.2">
      <c r="A12" s="2" t="s">
        <v>39</v>
      </c>
      <c r="B12" s="52">
        <v>231</v>
      </c>
      <c r="C12" s="52">
        <v>106</v>
      </c>
      <c r="D12" s="52">
        <v>125</v>
      </c>
      <c r="E12" s="52">
        <v>22</v>
      </c>
      <c r="F12" s="52">
        <v>7</v>
      </c>
      <c r="G12" s="52">
        <v>15</v>
      </c>
      <c r="H12" s="52">
        <v>84</v>
      </c>
      <c r="I12" s="52">
        <v>41</v>
      </c>
      <c r="J12" s="52">
        <v>43</v>
      </c>
      <c r="K12" s="52">
        <v>125</v>
      </c>
      <c r="L12" s="52">
        <v>58</v>
      </c>
      <c r="M12" s="52">
        <v>67</v>
      </c>
      <c r="N12" s="52">
        <v>0</v>
      </c>
      <c r="O12" s="52">
        <v>0</v>
      </c>
      <c r="P12" s="52">
        <v>0</v>
      </c>
    </row>
    <row r="13" spans="1:16" x14ac:dyDescent="0.2">
      <c r="A13" s="2" t="s">
        <v>40</v>
      </c>
      <c r="B13" s="52">
        <v>231</v>
      </c>
      <c r="C13" s="52">
        <v>113</v>
      </c>
      <c r="D13" s="52">
        <v>118</v>
      </c>
      <c r="E13" s="52">
        <v>25</v>
      </c>
      <c r="F13" s="52">
        <v>12</v>
      </c>
      <c r="G13" s="52">
        <v>13</v>
      </c>
      <c r="H13" s="52">
        <v>79</v>
      </c>
      <c r="I13" s="52">
        <v>40</v>
      </c>
      <c r="J13" s="52">
        <v>39</v>
      </c>
      <c r="K13" s="52">
        <v>127</v>
      </c>
      <c r="L13" s="52">
        <v>61</v>
      </c>
      <c r="M13" s="52">
        <v>66</v>
      </c>
      <c r="N13" s="52">
        <v>0</v>
      </c>
      <c r="O13" s="52">
        <v>0</v>
      </c>
      <c r="P13" s="52">
        <v>0</v>
      </c>
    </row>
    <row r="14" spans="1:16" x14ac:dyDescent="0.2">
      <c r="A14" s="2" t="s">
        <v>41</v>
      </c>
      <c r="B14" s="52">
        <v>243</v>
      </c>
      <c r="C14" s="52">
        <v>115</v>
      </c>
      <c r="D14" s="52">
        <v>128</v>
      </c>
      <c r="E14" s="52">
        <v>29</v>
      </c>
      <c r="F14" s="52">
        <v>10</v>
      </c>
      <c r="G14" s="52">
        <v>19</v>
      </c>
      <c r="H14" s="52">
        <v>92</v>
      </c>
      <c r="I14" s="52">
        <v>42</v>
      </c>
      <c r="J14" s="52">
        <v>50</v>
      </c>
      <c r="K14" s="52">
        <v>122</v>
      </c>
      <c r="L14" s="52">
        <v>63</v>
      </c>
      <c r="M14" s="52">
        <v>59</v>
      </c>
      <c r="N14" s="52">
        <v>0</v>
      </c>
      <c r="O14" s="52">
        <v>0</v>
      </c>
      <c r="P14" s="52">
        <v>0</v>
      </c>
    </row>
    <row r="15" spans="1:16" x14ac:dyDescent="0.2">
      <c r="A15" s="2" t="s">
        <v>42</v>
      </c>
      <c r="B15" s="52">
        <v>236</v>
      </c>
      <c r="C15" s="52">
        <v>104</v>
      </c>
      <c r="D15" s="52">
        <v>132</v>
      </c>
      <c r="E15" s="52">
        <v>28</v>
      </c>
      <c r="F15" s="52">
        <v>11</v>
      </c>
      <c r="G15" s="52">
        <v>17</v>
      </c>
      <c r="H15" s="52">
        <v>95</v>
      </c>
      <c r="I15" s="52">
        <v>41</v>
      </c>
      <c r="J15" s="52">
        <v>54</v>
      </c>
      <c r="K15" s="52">
        <v>113</v>
      </c>
      <c r="L15" s="52">
        <v>52</v>
      </c>
      <c r="M15" s="52">
        <v>61</v>
      </c>
      <c r="N15" s="52">
        <v>0</v>
      </c>
      <c r="O15" s="52">
        <v>0</v>
      </c>
      <c r="P15" s="52">
        <v>0</v>
      </c>
    </row>
    <row r="16" spans="1:16" x14ac:dyDescent="0.2">
      <c r="A16" s="2" t="s">
        <v>252</v>
      </c>
      <c r="B16" s="52">
        <v>241</v>
      </c>
      <c r="C16" s="52">
        <v>115</v>
      </c>
      <c r="D16" s="52">
        <v>126</v>
      </c>
      <c r="E16" s="52">
        <v>25</v>
      </c>
      <c r="F16" s="52">
        <v>15</v>
      </c>
      <c r="G16" s="52">
        <v>10</v>
      </c>
      <c r="H16" s="52">
        <v>85</v>
      </c>
      <c r="I16" s="52">
        <v>42</v>
      </c>
      <c r="J16" s="52">
        <v>43</v>
      </c>
      <c r="K16" s="52">
        <v>126</v>
      </c>
      <c r="L16" s="52">
        <v>56</v>
      </c>
      <c r="M16" s="52">
        <v>70</v>
      </c>
      <c r="N16" s="52">
        <v>5</v>
      </c>
      <c r="O16" s="52">
        <v>2</v>
      </c>
      <c r="P16" s="52">
        <v>3</v>
      </c>
    </row>
    <row r="17" spans="1:16" x14ac:dyDescent="0.2">
      <c r="A17" s="2" t="s">
        <v>284</v>
      </c>
      <c r="B17" s="52">
        <v>237</v>
      </c>
      <c r="C17" s="52">
        <v>110</v>
      </c>
      <c r="D17" s="52">
        <v>127</v>
      </c>
      <c r="E17" s="52">
        <v>20</v>
      </c>
      <c r="F17" s="52">
        <v>11</v>
      </c>
      <c r="G17" s="52">
        <v>9</v>
      </c>
      <c r="H17" s="52">
        <v>91</v>
      </c>
      <c r="I17" s="52">
        <v>42</v>
      </c>
      <c r="J17" s="52">
        <v>49</v>
      </c>
      <c r="K17" s="52">
        <v>118</v>
      </c>
      <c r="L17" s="52">
        <v>52</v>
      </c>
      <c r="M17" s="52">
        <v>66</v>
      </c>
      <c r="N17" s="52">
        <v>8</v>
      </c>
      <c r="O17" s="52">
        <v>5</v>
      </c>
      <c r="P17" s="52">
        <v>3</v>
      </c>
    </row>
    <row r="18" spans="1:16" x14ac:dyDescent="0.2">
      <c r="A18" s="2" t="s">
        <v>384</v>
      </c>
      <c r="B18" s="52">
        <v>241</v>
      </c>
      <c r="C18" s="52">
        <v>114</v>
      </c>
      <c r="D18" s="52">
        <v>127</v>
      </c>
      <c r="E18" s="52">
        <v>21</v>
      </c>
      <c r="F18" s="52">
        <v>12</v>
      </c>
      <c r="G18" s="52">
        <v>9</v>
      </c>
      <c r="H18" s="52">
        <v>89</v>
      </c>
      <c r="I18" s="52">
        <v>45</v>
      </c>
      <c r="J18" s="52">
        <v>44</v>
      </c>
      <c r="K18" s="52">
        <v>113</v>
      </c>
      <c r="L18" s="52">
        <v>50</v>
      </c>
      <c r="M18" s="52">
        <v>63</v>
      </c>
      <c r="N18" s="52">
        <v>18</v>
      </c>
      <c r="O18" s="52">
        <v>7</v>
      </c>
      <c r="P18" s="52">
        <v>11</v>
      </c>
    </row>
    <row r="19" spans="1:16" x14ac:dyDescent="0.2">
      <c r="A19" s="2" t="s">
        <v>404</v>
      </c>
      <c r="B19" s="52">
        <v>249</v>
      </c>
      <c r="C19" s="52">
        <v>120</v>
      </c>
      <c r="D19" s="52">
        <v>129</v>
      </c>
      <c r="E19" s="52">
        <v>21</v>
      </c>
      <c r="F19" s="52">
        <v>13</v>
      </c>
      <c r="G19" s="52">
        <v>8</v>
      </c>
      <c r="H19" s="52">
        <v>81</v>
      </c>
      <c r="I19" s="52">
        <v>39</v>
      </c>
      <c r="J19" s="52">
        <v>42</v>
      </c>
      <c r="K19" s="52">
        <v>121</v>
      </c>
      <c r="L19" s="52">
        <v>58</v>
      </c>
      <c r="M19" s="52">
        <v>63</v>
      </c>
      <c r="N19" s="52">
        <v>26</v>
      </c>
      <c r="O19" s="52">
        <v>10</v>
      </c>
      <c r="P19" s="52">
        <v>16</v>
      </c>
    </row>
    <row r="20" spans="1:16" x14ac:dyDescent="0.2">
      <c r="A20" s="2" t="s">
        <v>435</v>
      </c>
      <c r="B20" s="52">
        <v>239</v>
      </c>
      <c r="C20" s="52">
        <v>117</v>
      </c>
      <c r="D20" s="52">
        <v>122</v>
      </c>
      <c r="E20" s="52">
        <v>23</v>
      </c>
      <c r="F20" s="52">
        <v>10</v>
      </c>
      <c r="G20" s="52">
        <v>13</v>
      </c>
      <c r="H20" s="52">
        <v>76</v>
      </c>
      <c r="I20" s="52">
        <v>35</v>
      </c>
      <c r="J20" s="52">
        <v>41</v>
      </c>
      <c r="K20" s="52">
        <v>114</v>
      </c>
      <c r="L20" s="52">
        <v>58</v>
      </c>
      <c r="M20" s="52">
        <v>56</v>
      </c>
      <c r="N20" s="52">
        <v>26</v>
      </c>
      <c r="O20" s="52">
        <v>14</v>
      </c>
      <c r="P20" s="52">
        <v>12</v>
      </c>
    </row>
    <row r="21" spans="1:16" x14ac:dyDescent="0.2">
      <c r="A21" s="2" t="s">
        <v>471</v>
      </c>
      <c r="B21" s="52">
        <v>234</v>
      </c>
      <c r="C21" s="52">
        <v>108</v>
      </c>
      <c r="D21" s="52">
        <v>126</v>
      </c>
      <c r="E21" s="52">
        <v>30</v>
      </c>
      <c r="F21" s="52">
        <v>13</v>
      </c>
      <c r="G21" s="52">
        <v>17</v>
      </c>
      <c r="H21" s="52">
        <v>55</v>
      </c>
      <c r="I21" s="52">
        <v>25</v>
      </c>
      <c r="J21" s="52">
        <v>30</v>
      </c>
      <c r="K21" s="52">
        <v>117</v>
      </c>
      <c r="L21" s="52">
        <v>53</v>
      </c>
      <c r="M21" s="52">
        <v>64</v>
      </c>
      <c r="N21" s="52">
        <v>32</v>
      </c>
      <c r="O21" s="52">
        <v>17</v>
      </c>
      <c r="P21" s="52">
        <v>15</v>
      </c>
    </row>
    <row r="22" spans="1:16" x14ac:dyDescent="0.2">
      <c r="A22" s="2" t="s">
        <v>485</v>
      </c>
      <c r="B22" s="52">
        <v>190</v>
      </c>
      <c r="C22" s="52">
        <v>73</v>
      </c>
      <c r="D22" s="52">
        <v>117</v>
      </c>
      <c r="E22" s="52">
        <v>26</v>
      </c>
      <c r="F22" s="52">
        <v>6</v>
      </c>
      <c r="G22" s="52">
        <v>20</v>
      </c>
      <c r="H22" s="52">
        <v>60</v>
      </c>
      <c r="I22" s="52">
        <v>26</v>
      </c>
      <c r="J22" s="52">
        <v>34</v>
      </c>
      <c r="K22" s="52">
        <v>79</v>
      </c>
      <c r="L22" s="52">
        <v>27</v>
      </c>
      <c r="M22" s="52">
        <v>52</v>
      </c>
      <c r="N22" s="52">
        <v>25</v>
      </c>
      <c r="O22" s="52">
        <v>14</v>
      </c>
      <c r="P22" s="52">
        <v>11</v>
      </c>
    </row>
    <row r="23" spans="1:16" x14ac:dyDescent="0.2">
      <c r="A23" s="2" t="s">
        <v>512</v>
      </c>
      <c r="B23" s="52">
        <v>173</v>
      </c>
      <c r="C23" s="52">
        <v>68</v>
      </c>
      <c r="D23" s="52">
        <v>105</v>
      </c>
      <c r="E23" s="52">
        <v>18</v>
      </c>
      <c r="F23" s="52">
        <v>6</v>
      </c>
      <c r="G23" s="52">
        <v>12</v>
      </c>
      <c r="H23" s="52">
        <v>71</v>
      </c>
      <c r="I23" s="52">
        <v>33</v>
      </c>
      <c r="J23" s="52">
        <v>38</v>
      </c>
      <c r="K23" s="52">
        <v>59</v>
      </c>
      <c r="L23" s="52">
        <v>20</v>
      </c>
      <c r="M23" s="52">
        <v>39</v>
      </c>
      <c r="N23" s="52">
        <v>25</v>
      </c>
      <c r="O23" s="52">
        <v>9</v>
      </c>
      <c r="P23" s="52">
        <v>16</v>
      </c>
    </row>
    <row r="24" spans="1:16" x14ac:dyDescent="0.2">
      <c r="A24" s="2" t="s">
        <v>520</v>
      </c>
      <c r="B24" s="52">
        <v>181</v>
      </c>
      <c r="C24" s="52">
        <v>69</v>
      </c>
      <c r="D24" s="52">
        <v>112</v>
      </c>
      <c r="E24" s="52">
        <v>15</v>
      </c>
      <c r="F24" s="52">
        <v>11</v>
      </c>
      <c r="G24" s="52">
        <v>4</v>
      </c>
      <c r="H24" s="52">
        <v>67</v>
      </c>
      <c r="I24" s="52">
        <v>25</v>
      </c>
      <c r="J24" s="52">
        <v>42</v>
      </c>
      <c r="K24" s="52">
        <v>71</v>
      </c>
      <c r="L24" s="52">
        <v>23</v>
      </c>
      <c r="M24" s="52">
        <v>48</v>
      </c>
      <c r="N24" s="52">
        <v>28</v>
      </c>
      <c r="O24" s="52">
        <v>10</v>
      </c>
      <c r="P24" s="52">
        <v>18</v>
      </c>
    </row>
    <row r="25" spans="1:16" x14ac:dyDescent="0.2">
      <c r="A25" s="2" t="s">
        <v>539</v>
      </c>
      <c r="B25" s="52">
        <v>196</v>
      </c>
      <c r="C25" s="52">
        <v>78</v>
      </c>
      <c r="D25" s="52">
        <v>118</v>
      </c>
      <c r="E25" s="52">
        <v>18</v>
      </c>
      <c r="F25" s="52">
        <v>8</v>
      </c>
      <c r="G25" s="52">
        <v>10</v>
      </c>
      <c r="H25" s="52">
        <v>73</v>
      </c>
      <c r="I25" s="52">
        <v>27</v>
      </c>
      <c r="J25" s="52">
        <v>46</v>
      </c>
      <c r="K25" s="52">
        <v>72</v>
      </c>
      <c r="L25" s="52">
        <v>31</v>
      </c>
      <c r="M25" s="52">
        <v>41</v>
      </c>
      <c r="N25" s="52">
        <v>33</v>
      </c>
      <c r="O25" s="52">
        <v>12</v>
      </c>
      <c r="P25" s="52">
        <v>21</v>
      </c>
    </row>
    <row r="26" spans="1:16" x14ac:dyDescent="0.2">
      <c r="A26" s="2" t="s">
        <v>558</v>
      </c>
      <c r="B26" s="52">
        <v>204</v>
      </c>
      <c r="C26" s="52">
        <v>87</v>
      </c>
      <c r="D26" s="52">
        <v>117</v>
      </c>
      <c r="E26" s="52">
        <v>23</v>
      </c>
      <c r="F26" s="52">
        <v>9</v>
      </c>
      <c r="G26" s="52">
        <v>14</v>
      </c>
      <c r="H26" s="52">
        <v>64</v>
      </c>
      <c r="I26" s="52">
        <v>28</v>
      </c>
      <c r="J26" s="52">
        <v>36</v>
      </c>
      <c r="K26" s="52">
        <v>89</v>
      </c>
      <c r="L26" s="52">
        <v>38</v>
      </c>
      <c r="M26" s="52">
        <v>51</v>
      </c>
      <c r="N26" s="52">
        <v>28</v>
      </c>
      <c r="O26" s="52">
        <v>12</v>
      </c>
      <c r="P26" s="52">
        <v>16</v>
      </c>
    </row>
    <row r="27" spans="1:16" x14ac:dyDescent="0.2">
      <c r="A27" s="2" t="s">
        <v>591</v>
      </c>
      <c r="B27" s="52">
        <v>207</v>
      </c>
      <c r="C27" s="52">
        <v>86</v>
      </c>
      <c r="D27" s="52">
        <v>121</v>
      </c>
      <c r="E27" s="52">
        <v>14</v>
      </c>
      <c r="F27" s="52">
        <v>3</v>
      </c>
      <c r="G27" s="52">
        <v>11</v>
      </c>
      <c r="H27" s="52">
        <v>69</v>
      </c>
      <c r="I27" s="52">
        <v>30</v>
      </c>
      <c r="J27" s="52">
        <v>39</v>
      </c>
      <c r="K27" s="52">
        <v>98</v>
      </c>
      <c r="L27" s="52">
        <v>42</v>
      </c>
      <c r="M27" s="52">
        <v>56</v>
      </c>
      <c r="N27" s="52">
        <v>26</v>
      </c>
      <c r="O27" s="52">
        <v>11</v>
      </c>
      <c r="P27" s="52">
        <v>15</v>
      </c>
    </row>
    <row r="28" spans="1:16" x14ac:dyDescent="0.2">
      <c r="A28" s="2" t="s">
        <v>638</v>
      </c>
      <c r="B28" s="52">
        <v>190</v>
      </c>
      <c r="C28" s="52">
        <v>84</v>
      </c>
      <c r="D28" s="52">
        <v>106</v>
      </c>
      <c r="E28" s="52">
        <v>14</v>
      </c>
      <c r="F28" s="52">
        <v>7</v>
      </c>
      <c r="G28" s="52">
        <v>7</v>
      </c>
      <c r="H28" s="52">
        <v>52</v>
      </c>
      <c r="I28" s="52">
        <v>23</v>
      </c>
      <c r="J28" s="52">
        <v>29</v>
      </c>
      <c r="K28" s="52">
        <v>92</v>
      </c>
      <c r="L28" s="52">
        <v>38</v>
      </c>
      <c r="M28" s="52">
        <v>54</v>
      </c>
      <c r="N28" s="52">
        <v>32</v>
      </c>
      <c r="O28" s="52">
        <v>16</v>
      </c>
      <c r="P28" s="52">
        <v>16</v>
      </c>
    </row>
    <row r="29" spans="1:16" x14ac:dyDescent="0.2">
      <c r="A29" s="2" t="s">
        <v>798</v>
      </c>
      <c r="B29" s="52">
        <v>192</v>
      </c>
      <c r="C29" s="52">
        <v>88</v>
      </c>
      <c r="D29" s="52">
        <v>104</v>
      </c>
      <c r="E29" s="52">
        <v>19</v>
      </c>
      <c r="F29" s="52">
        <v>13</v>
      </c>
      <c r="G29" s="52">
        <v>6</v>
      </c>
      <c r="H29" s="52">
        <v>59</v>
      </c>
      <c r="I29" s="52">
        <v>27</v>
      </c>
      <c r="J29" s="52">
        <v>32</v>
      </c>
      <c r="K29" s="52">
        <v>86</v>
      </c>
      <c r="L29" s="52">
        <v>35</v>
      </c>
      <c r="M29" s="52">
        <v>51</v>
      </c>
      <c r="N29" s="52">
        <v>28</v>
      </c>
      <c r="O29" s="52">
        <v>13</v>
      </c>
      <c r="P29" s="52">
        <v>15</v>
      </c>
    </row>
    <row r="30" spans="1:16" x14ac:dyDescent="0.2">
      <c r="A30" s="2" t="s">
        <v>820</v>
      </c>
      <c r="B30" s="52">
        <v>196</v>
      </c>
      <c r="C30" s="52">
        <v>94</v>
      </c>
      <c r="D30" s="52">
        <v>102</v>
      </c>
      <c r="E30" s="52">
        <v>22</v>
      </c>
      <c r="F30" s="52">
        <v>10</v>
      </c>
      <c r="G30" s="52">
        <v>12</v>
      </c>
      <c r="H30" s="52">
        <v>67</v>
      </c>
      <c r="I30" s="52">
        <v>35</v>
      </c>
      <c r="J30" s="52">
        <v>32</v>
      </c>
      <c r="K30" s="52">
        <v>78</v>
      </c>
      <c r="L30" s="52">
        <v>34</v>
      </c>
      <c r="M30" s="52">
        <v>44</v>
      </c>
      <c r="N30" s="52">
        <v>29</v>
      </c>
      <c r="O30" s="52">
        <v>15</v>
      </c>
      <c r="P30" s="52">
        <v>14</v>
      </c>
    </row>
    <row r="31" spans="1:16" x14ac:dyDescent="0.2">
      <c r="A31" s="2" t="s">
        <v>856</v>
      </c>
      <c r="B31" s="52">
        <v>205</v>
      </c>
      <c r="C31" s="52">
        <v>87</v>
      </c>
      <c r="D31" s="52">
        <v>118</v>
      </c>
      <c r="E31" s="52">
        <v>18</v>
      </c>
      <c r="F31" s="52">
        <v>7</v>
      </c>
      <c r="G31" s="52">
        <v>11</v>
      </c>
      <c r="H31" s="52">
        <v>71</v>
      </c>
      <c r="I31" s="52">
        <v>30</v>
      </c>
      <c r="J31" s="52">
        <v>41</v>
      </c>
      <c r="K31" s="52">
        <v>86</v>
      </c>
      <c r="L31" s="52">
        <v>39</v>
      </c>
      <c r="M31" s="52">
        <v>47</v>
      </c>
      <c r="N31" s="52">
        <v>30</v>
      </c>
      <c r="O31" s="52">
        <v>11</v>
      </c>
      <c r="P31" s="52">
        <v>19</v>
      </c>
    </row>
    <row r="32" spans="1:16" x14ac:dyDescent="0.2">
      <c r="A32" s="2" t="s">
        <v>877</v>
      </c>
      <c r="B32" s="52">
        <v>227</v>
      </c>
      <c r="C32" s="52">
        <v>101</v>
      </c>
      <c r="D32" s="52">
        <v>126</v>
      </c>
      <c r="E32" s="52">
        <v>22</v>
      </c>
      <c r="F32" s="52">
        <v>11</v>
      </c>
      <c r="G32" s="52">
        <v>11</v>
      </c>
      <c r="H32" s="52">
        <v>77</v>
      </c>
      <c r="I32" s="52">
        <v>35</v>
      </c>
      <c r="J32" s="52">
        <v>42</v>
      </c>
      <c r="K32" s="52">
        <v>92</v>
      </c>
      <c r="L32" s="52">
        <v>39</v>
      </c>
      <c r="M32" s="52">
        <v>53</v>
      </c>
      <c r="N32" s="52">
        <v>36</v>
      </c>
      <c r="O32" s="52">
        <v>16</v>
      </c>
      <c r="P32" s="52">
        <v>20</v>
      </c>
    </row>
    <row r="33" spans="1:5" s="46" customFormat="1" x14ac:dyDescent="0.2"/>
    <row r="34" spans="1:5" x14ac:dyDescent="0.2">
      <c r="A34" s="54" t="s">
        <v>698</v>
      </c>
      <c r="B34" s="55"/>
      <c r="C34" s="56"/>
    </row>
    <row r="35" spans="1:5" x14ac:dyDescent="0.2"/>
    <row r="36" spans="1:5" x14ac:dyDescent="0.2">
      <c r="A36" s="59" t="s">
        <v>699</v>
      </c>
      <c r="C36" s="20"/>
    </row>
    <row r="37" spans="1:5" ht="12.75" customHeight="1" x14ac:dyDescent="0.2">
      <c r="A37" s="2" t="s">
        <v>271</v>
      </c>
      <c r="D37" s="5"/>
      <c r="E37" s="11"/>
    </row>
    <row r="51" spans="6:6" ht="12.75" customHeight="1" x14ac:dyDescent="0.2">
      <c r="F51" s="2" t="s">
        <v>57</v>
      </c>
    </row>
  </sheetData>
  <phoneticPr fontId="3" type="noConversion"/>
  <hyperlinks>
    <hyperlink ref="A4" location="Inhalt!A1" display="&lt;&lt;&lt; Inhalt" xr:uid="{6FB90DBC-FF18-4574-BDE9-C7FA6BBEA845}"/>
    <hyperlink ref="A34" location="Metadaten!A1" display="Metadaten &lt;&lt;&lt;" xr:uid="{07A7E95B-5C3F-4978-9942-2FA115C23A00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D49"/>
  <sheetViews>
    <sheetView tabSelected="1" zoomScaleNormal="100" workbookViewId="0">
      <pane ySplit="3" topLeftCell="A4" activePane="bottomLeft" state="frozen"/>
      <selection sqref="A1:L1"/>
      <selection pane="bottomLeft"/>
    </sheetView>
  </sheetViews>
  <sheetFormatPr baseColWidth="10" defaultColWidth="11.42578125" defaultRowHeight="12.75" x14ac:dyDescent="0.2"/>
  <cols>
    <col min="1" max="1" width="106.140625" style="2" bestFit="1" customWidth="1"/>
    <col min="2" max="2" width="9.5703125" style="2" bestFit="1" customWidth="1"/>
    <col min="3" max="3" width="6.5703125" style="2" bestFit="1" customWidth="1"/>
    <col min="4" max="4" width="67" style="2" bestFit="1" customWidth="1"/>
    <col min="5" max="16384" width="11.42578125" style="2"/>
  </cols>
  <sheetData>
    <row r="1" spans="1:4" ht="15.75" x14ac:dyDescent="0.2">
      <c r="A1" s="42" t="s">
        <v>599</v>
      </c>
    </row>
    <row r="3" spans="1:4" s="7" customFormat="1" x14ac:dyDescent="0.2">
      <c r="A3" s="7" t="s">
        <v>378</v>
      </c>
      <c r="B3" s="7" t="s">
        <v>379</v>
      </c>
      <c r="C3" s="7" t="s">
        <v>796</v>
      </c>
      <c r="D3" s="7" t="s">
        <v>380</v>
      </c>
    </row>
    <row r="4" spans="1:4" x14ac:dyDescent="0.2">
      <c r="A4" s="2" t="s">
        <v>452</v>
      </c>
      <c r="B4" s="2" t="s">
        <v>816</v>
      </c>
      <c r="C4" s="8" t="s">
        <v>701</v>
      </c>
      <c r="D4" s="2" t="s">
        <v>389</v>
      </c>
    </row>
    <row r="5" spans="1:4" x14ac:dyDescent="0.2">
      <c r="A5" s="2" t="s">
        <v>352</v>
      </c>
      <c r="B5" s="2">
        <v>2000</v>
      </c>
      <c r="C5" s="8" t="s">
        <v>703</v>
      </c>
      <c r="D5" s="2" t="s">
        <v>389</v>
      </c>
    </row>
    <row r="6" spans="1:4" x14ac:dyDescent="0.2">
      <c r="A6" s="2" t="s">
        <v>352</v>
      </c>
      <c r="B6" s="2">
        <v>1990</v>
      </c>
      <c r="C6" s="8" t="s">
        <v>705</v>
      </c>
      <c r="D6" s="2" t="s">
        <v>389</v>
      </c>
    </row>
    <row r="7" spans="1:4" x14ac:dyDescent="0.2">
      <c r="A7" s="2" t="s">
        <v>498</v>
      </c>
      <c r="B7" s="2" t="s">
        <v>881</v>
      </c>
      <c r="C7" s="8" t="s">
        <v>707</v>
      </c>
      <c r="D7" s="2" t="s">
        <v>571</v>
      </c>
    </row>
    <row r="8" spans="1:4" x14ac:dyDescent="0.2">
      <c r="A8" s="2" t="s">
        <v>353</v>
      </c>
      <c r="B8" s="2" t="s">
        <v>354</v>
      </c>
      <c r="C8" s="8" t="s">
        <v>709</v>
      </c>
      <c r="D8" s="2" t="s">
        <v>572</v>
      </c>
    </row>
    <row r="9" spans="1:4" x14ac:dyDescent="0.2">
      <c r="A9" s="2" t="s">
        <v>355</v>
      </c>
      <c r="B9" s="2" t="s">
        <v>882</v>
      </c>
      <c r="C9" s="8" t="s">
        <v>711</v>
      </c>
      <c r="D9" s="2" t="s">
        <v>571</v>
      </c>
    </row>
    <row r="10" spans="1:4" x14ac:dyDescent="0.2">
      <c r="A10" s="2" t="s">
        <v>508</v>
      </c>
      <c r="B10" s="2" t="s">
        <v>356</v>
      </c>
      <c r="C10" s="8" t="s">
        <v>713</v>
      </c>
      <c r="D10" s="2" t="s">
        <v>572</v>
      </c>
    </row>
    <row r="11" spans="1:4" x14ac:dyDescent="0.2">
      <c r="A11" s="2" t="s">
        <v>496</v>
      </c>
      <c r="B11" s="2" t="s">
        <v>883</v>
      </c>
      <c r="C11" s="8" t="s">
        <v>715</v>
      </c>
      <c r="D11" s="2" t="s">
        <v>571</v>
      </c>
    </row>
    <row r="12" spans="1:4" x14ac:dyDescent="0.2">
      <c r="A12" s="2" t="s">
        <v>507</v>
      </c>
      <c r="B12" s="2" t="s">
        <v>883</v>
      </c>
      <c r="C12" s="8" t="s">
        <v>717</v>
      </c>
      <c r="D12" s="2" t="s">
        <v>571</v>
      </c>
    </row>
    <row r="13" spans="1:4" x14ac:dyDescent="0.2">
      <c r="A13" s="2" t="s">
        <v>497</v>
      </c>
      <c r="B13" s="2" t="s">
        <v>357</v>
      </c>
      <c r="C13" s="8" t="s">
        <v>719</v>
      </c>
      <c r="D13" s="2" t="s">
        <v>270</v>
      </c>
    </row>
    <row r="14" spans="1:4" x14ac:dyDescent="0.2">
      <c r="A14" s="2" t="s">
        <v>497</v>
      </c>
      <c r="B14" s="2" t="s">
        <v>883</v>
      </c>
      <c r="C14" s="8" t="s">
        <v>721</v>
      </c>
      <c r="D14" s="2" t="s">
        <v>571</v>
      </c>
    </row>
    <row r="15" spans="1:4" x14ac:dyDescent="0.2">
      <c r="A15" s="2" t="s">
        <v>499</v>
      </c>
      <c r="B15" s="2" t="s">
        <v>887</v>
      </c>
      <c r="C15" s="8" t="s">
        <v>723</v>
      </c>
      <c r="D15" s="2" t="s">
        <v>571</v>
      </c>
    </row>
    <row r="16" spans="1:4" x14ac:dyDescent="0.2">
      <c r="A16" s="2" t="s">
        <v>500</v>
      </c>
      <c r="B16" s="2" t="s">
        <v>890</v>
      </c>
      <c r="C16" s="8" t="s">
        <v>725</v>
      </c>
      <c r="D16" s="2" t="s">
        <v>571</v>
      </c>
    </row>
    <row r="17" spans="1:4" x14ac:dyDescent="0.2">
      <c r="A17" s="2" t="s">
        <v>358</v>
      </c>
      <c r="B17" s="2" t="s">
        <v>891</v>
      </c>
      <c r="C17" s="8" t="s">
        <v>727</v>
      </c>
      <c r="D17" s="2" t="s">
        <v>571</v>
      </c>
    </row>
    <row r="18" spans="1:4" x14ac:dyDescent="0.2">
      <c r="A18" s="2" t="s">
        <v>359</v>
      </c>
      <c r="B18" s="2" t="s">
        <v>360</v>
      </c>
      <c r="C18" s="8" t="s">
        <v>729</v>
      </c>
      <c r="D18" s="2" t="s">
        <v>270</v>
      </c>
    </row>
    <row r="19" spans="1:4" x14ac:dyDescent="0.2">
      <c r="A19" s="2" t="s">
        <v>361</v>
      </c>
      <c r="B19" s="2" t="s">
        <v>883</v>
      </c>
      <c r="C19" s="8" t="s">
        <v>731</v>
      </c>
      <c r="D19" s="2" t="s">
        <v>271</v>
      </c>
    </row>
    <row r="20" spans="1:4" x14ac:dyDescent="0.2">
      <c r="A20" s="2" t="s">
        <v>501</v>
      </c>
      <c r="B20" s="2" t="s">
        <v>883</v>
      </c>
      <c r="C20" s="8" t="s">
        <v>733</v>
      </c>
      <c r="D20" s="2" t="s">
        <v>271</v>
      </c>
    </row>
    <row r="21" spans="1:4" x14ac:dyDescent="0.2">
      <c r="A21" s="2" t="s">
        <v>502</v>
      </c>
      <c r="B21" s="2" t="s">
        <v>895</v>
      </c>
      <c r="C21" s="8" t="s">
        <v>735</v>
      </c>
      <c r="D21" s="2" t="s">
        <v>573</v>
      </c>
    </row>
    <row r="22" spans="1:4" x14ac:dyDescent="0.2">
      <c r="A22" s="2" t="s">
        <v>428</v>
      </c>
      <c r="B22" s="2" t="s">
        <v>898</v>
      </c>
      <c r="C22" s="8" t="s">
        <v>737</v>
      </c>
      <c r="D22" s="2" t="s">
        <v>271</v>
      </c>
    </row>
    <row r="23" spans="1:4" x14ac:dyDescent="0.2">
      <c r="A23" s="2" t="s">
        <v>429</v>
      </c>
      <c r="B23" s="2" t="s">
        <v>900</v>
      </c>
      <c r="C23" s="8" t="s">
        <v>739</v>
      </c>
      <c r="D23" s="2" t="s">
        <v>271</v>
      </c>
    </row>
    <row r="24" spans="1:4" x14ac:dyDescent="0.2">
      <c r="A24" s="2" t="s">
        <v>362</v>
      </c>
      <c r="B24" s="2" t="s">
        <v>860</v>
      </c>
      <c r="C24" s="8" t="s">
        <v>741</v>
      </c>
      <c r="D24" s="2" t="s">
        <v>271</v>
      </c>
    </row>
    <row r="25" spans="1:4" x14ac:dyDescent="0.2">
      <c r="A25" s="2" t="s">
        <v>532</v>
      </c>
      <c r="B25" s="2" t="s">
        <v>858</v>
      </c>
      <c r="C25" s="8" t="s">
        <v>743</v>
      </c>
      <c r="D25" s="2" t="s">
        <v>271</v>
      </c>
    </row>
    <row r="26" spans="1:4" x14ac:dyDescent="0.2">
      <c r="A26" s="2" t="s">
        <v>363</v>
      </c>
      <c r="B26" s="2" t="s">
        <v>907</v>
      </c>
      <c r="C26" s="8" t="s">
        <v>745</v>
      </c>
      <c r="D26" s="2" t="s">
        <v>570</v>
      </c>
    </row>
    <row r="27" spans="1:4" x14ac:dyDescent="0.2">
      <c r="A27" s="2" t="s">
        <v>364</v>
      </c>
      <c r="B27" s="2" t="s">
        <v>883</v>
      </c>
      <c r="C27" s="8" t="s">
        <v>747</v>
      </c>
      <c r="D27" s="2" t="s">
        <v>570</v>
      </c>
    </row>
    <row r="28" spans="1:4" x14ac:dyDescent="0.2">
      <c r="A28" s="2" t="s">
        <v>365</v>
      </c>
      <c r="B28" s="2" t="s">
        <v>862</v>
      </c>
      <c r="C28" s="8" t="s">
        <v>749</v>
      </c>
      <c r="D28" s="2" t="s">
        <v>570</v>
      </c>
    </row>
    <row r="29" spans="1:4" x14ac:dyDescent="0.2">
      <c r="A29" s="2" t="s">
        <v>366</v>
      </c>
      <c r="B29" s="2" t="s">
        <v>900</v>
      </c>
      <c r="C29" s="8" t="s">
        <v>752</v>
      </c>
      <c r="D29" s="2" t="s">
        <v>574</v>
      </c>
    </row>
    <row r="30" spans="1:4" x14ac:dyDescent="0.2">
      <c r="A30" s="2" t="s">
        <v>367</v>
      </c>
      <c r="B30" s="2" t="s">
        <v>368</v>
      </c>
      <c r="C30" s="8" t="s">
        <v>754</v>
      </c>
      <c r="D30" s="2" t="s">
        <v>273</v>
      </c>
    </row>
    <row r="31" spans="1:4" x14ac:dyDescent="0.2">
      <c r="A31" s="2" t="s">
        <v>637</v>
      </c>
      <c r="B31" s="2" t="s">
        <v>919</v>
      </c>
      <c r="C31" s="8" t="s">
        <v>756</v>
      </c>
      <c r="D31" s="2" t="s">
        <v>271</v>
      </c>
    </row>
    <row r="32" spans="1:4" x14ac:dyDescent="0.2">
      <c r="A32" s="2" t="s">
        <v>369</v>
      </c>
      <c r="B32" s="2" t="s">
        <v>921</v>
      </c>
      <c r="C32" s="8" t="s">
        <v>758</v>
      </c>
      <c r="D32" s="2" t="s">
        <v>570</v>
      </c>
    </row>
    <row r="33" spans="1:4" x14ac:dyDescent="0.2">
      <c r="A33" s="2" t="s">
        <v>370</v>
      </c>
      <c r="B33" s="2" t="s">
        <v>922</v>
      </c>
      <c r="C33" s="8" t="s">
        <v>760</v>
      </c>
      <c r="D33" s="2" t="s">
        <v>570</v>
      </c>
    </row>
    <row r="34" spans="1:4" x14ac:dyDescent="0.2">
      <c r="A34" s="2" t="s">
        <v>371</v>
      </c>
      <c r="B34" s="2" t="s">
        <v>862</v>
      </c>
      <c r="C34" s="8" t="s">
        <v>762</v>
      </c>
      <c r="D34" s="2" t="s">
        <v>570</v>
      </c>
    </row>
    <row r="35" spans="1:4" x14ac:dyDescent="0.2">
      <c r="A35" s="2" t="s">
        <v>372</v>
      </c>
      <c r="B35" s="2" t="s">
        <v>900</v>
      </c>
      <c r="C35" s="8" t="s">
        <v>764</v>
      </c>
      <c r="D35" s="2" t="s">
        <v>271</v>
      </c>
    </row>
    <row r="36" spans="1:4" x14ac:dyDescent="0.2">
      <c r="A36" s="2" t="s">
        <v>928</v>
      </c>
      <c r="B36" s="2" t="s">
        <v>900</v>
      </c>
      <c r="C36" s="8" t="s">
        <v>766</v>
      </c>
      <c r="D36" s="2" t="s">
        <v>272</v>
      </c>
    </row>
    <row r="37" spans="1:4" x14ac:dyDescent="0.2">
      <c r="A37" s="2" t="s">
        <v>373</v>
      </c>
      <c r="B37" s="2" t="s">
        <v>935</v>
      </c>
      <c r="C37" s="8" t="s">
        <v>768</v>
      </c>
      <c r="D37" s="2" t="s">
        <v>271</v>
      </c>
    </row>
    <row r="38" spans="1:4" x14ac:dyDescent="0.2">
      <c r="A38" s="2" t="s">
        <v>374</v>
      </c>
      <c r="B38" s="2" t="s">
        <v>935</v>
      </c>
      <c r="C38" s="8" t="s">
        <v>770</v>
      </c>
      <c r="D38" s="2" t="s">
        <v>271</v>
      </c>
    </row>
    <row r="39" spans="1:4" x14ac:dyDescent="0.2">
      <c r="A39" s="2" t="s">
        <v>375</v>
      </c>
      <c r="B39" s="2" t="s">
        <v>868</v>
      </c>
      <c r="C39" s="8" t="s">
        <v>772</v>
      </c>
      <c r="D39" s="2" t="s">
        <v>271</v>
      </c>
    </row>
    <row r="40" spans="1:4" x14ac:dyDescent="0.2">
      <c r="A40" s="2" t="s">
        <v>390</v>
      </c>
      <c r="B40" s="2" t="s">
        <v>938</v>
      </c>
      <c r="C40" s="8" t="s">
        <v>774</v>
      </c>
      <c r="D40" s="2" t="s">
        <v>575</v>
      </c>
    </row>
    <row r="41" spans="1:4" x14ac:dyDescent="0.2">
      <c r="A41" s="2" t="s">
        <v>602</v>
      </c>
      <c r="B41" s="2" t="s">
        <v>870</v>
      </c>
      <c r="C41" s="8" t="s">
        <v>778</v>
      </c>
      <c r="D41" s="2" t="s">
        <v>604</v>
      </c>
    </row>
    <row r="42" spans="1:4" x14ac:dyDescent="0.2">
      <c r="A42" s="2" t="s">
        <v>605</v>
      </c>
      <c r="B42" s="2" t="s">
        <v>870</v>
      </c>
      <c r="C42" s="8" t="s">
        <v>780</v>
      </c>
      <c r="D42" s="2" t="s">
        <v>604</v>
      </c>
    </row>
    <row r="43" spans="1:4" x14ac:dyDescent="0.2">
      <c r="A43" s="2" t="s">
        <v>603</v>
      </c>
      <c r="B43" s="2" t="s">
        <v>870</v>
      </c>
      <c r="C43" s="8" t="s">
        <v>782</v>
      </c>
      <c r="D43" s="2" t="s">
        <v>604</v>
      </c>
    </row>
    <row r="44" spans="1:4" x14ac:dyDescent="0.2">
      <c r="A44" s="2" t="s">
        <v>401</v>
      </c>
      <c r="B44" s="2" t="s">
        <v>881</v>
      </c>
      <c r="C44" s="8" t="s">
        <v>776</v>
      </c>
      <c r="D44" s="2" t="s">
        <v>293</v>
      </c>
    </row>
    <row r="45" spans="1:4" x14ac:dyDescent="0.2">
      <c r="A45" s="2" t="s">
        <v>391</v>
      </c>
      <c r="B45" s="2" t="s">
        <v>909</v>
      </c>
      <c r="C45" s="8" t="s">
        <v>785</v>
      </c>
      <c r="D45" s="2" t="s">
        <v>305</v>
      </c>
    </row>
    <row r="46" spans="1:4" x14ac:dyDescent="0.2">
      <c r="A46" s="2" t="s">
        <v>381</v>
      </c>
      <c r="B46" s="2" t="s">
        <v>905</v>
      </c>
      <c r="C46" s="8" t="s">
        <v>788</v>
      </c>
      <c r="D46" s="2" t="s">
        <v>309</v>
      </c>
    </row>
    <row r="47" spans="1:4" x14ac:dyDescent="0.2">
      <c r="A47" s="2" t="s">
        <v>376</v>
      </c>
      <c r="B47" s="2" t="s">
        <v>903</v>
      </c>
      <c r="C47" s="8" t="s">
        <v>790</v>
      </c>
      <c r="D47" s="2" t="s">
        <v>576</v>
      </c>
    </row>
    <row r="48" spans="1:4" x14ac:dyDescent="0.2">
      <c r="A48" s="2" t="s">
        <v>392</v>
      </c>
      <c r="B48" s="2" t="s">
        <v>377</v>
      </c>
      <c r="C48" s="8" t="s">
        <v>793</v>
      </c>
      <c r="D48" s="2" t="s">
        <v>577</v>
      </c>
    </row>
    <row r="49" spans="1:4" x14ac:dyDescent="0.2">
      <c r="A49" s="2" t="s">
        <v>392</v>
      </c>
      <c r="B49" s="2" t="s">
        <v>907</v>
      </c>
      <c r="C49" s="8" t="s">
        <v>795</v>
      </c>
      <c r="D49" s="2" t="s">
        <v>484</v>
      </c>
    </row>
  </sheetData>
  <phoneticPr fontId="3" type="noConversion"/>
  <hyperlinks>
    <hyperlink ref="C5" location="'7.1_01'!A1" display="7.1_01" xr:uid="{DA2A34BF-057D-40F4-A789-859BA85F6362}"/>
    <hyperlink ref="C6" location="'7.1_02'!A1" display="7.1_02" xr:uid="{6F3E4EBF-F138-45CC-9336-EAA93ABF54D7}"/>
    <hyperlink ref="C7" location="'7.1_03'!A1" display="7.1_03" xr:uid="{FCB7D60A-7689-4065-AD18-D007B9DFB752}"/>
    <hyperlink ref="C8" location="'7.1_04'!A1" display="7.1_04" xr:uid="{F03FF834-2E82-4BCB-8249-E48C8347AA02}"/>
    <hyperlink ref="C9" location="'7.1_05'!A1" display="7.1_05" xr:uid="{5578B3AD-8033-4C8B-9695-88E20571D3A9}"/>
    <hyperlink ref="C10" location="'7.1_06'!A1" display="7.1_06" xr:uid="{4A8062DB-ADD5-4FAA-9EE4-C2698B3EE7B3}"/>
    <hyperlink ref="C11" location="'7.1_07'!A1" display="7.1_07" xr:uid="{55EE96B8-7577-463F-9CF7-A71B6CA05DC5}"/>
    <hyperlink ref="C12" location="'7.1_08'!A1" display="7.1_08" xr:uid="{4BC045F0-CE05-43CB-A4B3-76F97A3C652A}"/>
    <hyperlink ref="C13" location="'7.1_09'!A1" display="7.1_09" xr:uid="{19E535B8-A805-46BD-84D0-74E948B306D8}"/>
    <hyperlink ref="C14" location="'7.1_10'!A1" display="7.1_10" xr:uid="{412D9BD6-23BC-4A8A-AA67-19D7F3D48374}"/>
    <hyperlink ref="C15" location="'7.1_11'!A1" display="7.1_11" xr:uid="{5ED831DE-B1A4-4745-ABE3-148422D9AD17}"/>
    <hyperlink ref="C16" location="'7.1_12'!A1" display="7.1_12" xr:uid="{19AAABD3-31CA-47CA-903A-B5009F9D432C}"/>
    <hyperlink ref="C17" location="'7.1_13'!A1" display="7.1_13" xr:uid="{BFCB8596-9F7C-461A-9BDB-ED518216B189}"/>
    <hyperlink ref="C18" location="'7.1_14'!A1" display="7.1_14" xr:uid="{6674CDB2-4D84-47D1-A71B-2AB0240CEEA0}"/>
    <hyperlink ref="C19" location="'7.1_15'!A1" display="7.1_15" xr:uid="{33B8B80C-AF65-4A4C-A340-8F79369B3808}"/>
    <hyperlink ref="C20" location="'7.1_16'!A1" display="7.1_16" xr:uid="{1E65B47C-BF98-4B65-8DCF-2A35B397BF74}"/>
    <hyperlink ref="C21" location="'7.1_17'!A1" display="7.1_17" xr:uid="{EA75C316-2F6D-4041-BB78-FBEDC893101D}"/>
    <hyperlink ref="C22" location="'7.1_18'!A1" display="7.1_18" xr:uid="{32505A6C-27C2-4073-85A6-58CD8FA42E8B}"/>
    <hyperlink ref="C23" location="'7.1_19'!A1" display="7.1_19" xr:uid="{DDFCC2F6-3F21-49B6-AC15-A7C2C525B5E5}"/>
    <hyperlink ref="C24" location="'7.1_20'!A1" display="7.1_20" xr:uid="{E48F341E-DC49-4862-A979-ECA6FC143246}"/>
    <hyperlink ref="C25" location="'7.1_21'!A1" display="7.1_21" xr:uid="{CD924880-05F3-497B-9756-19A0A8B623CF}"/>
    <hyperlink ref="C26" location="'7.1_22'!A1" display="7.1_22" xr:uid="{7C03D8C9-77BE-4D13-8580-FC17D7D368ED}"/>
    <hyperlink ref="C27" location="'7.1_23'!A1" display="7.1_23" xr:uid="{9BB627F1-AA4F-4D65-B01A-A5A3DB756A8C}"/>
    <hyperlink ref="C28" location="'7.1_24'!A1" display="7.1_24" xr:uid="{B3D8BA97-1076-4137-A667-EA20B2DCB8B5}"/>
    <hyperlink ref="C29" location="'7.1_25'!A1" display="7.1_25" xr:uid="{393A9059-726F-4A7A-A26D-FF2087A80200}"/>
    <hyperlink ref="C30" location="'7.1_26'!A1" display="7.1_26" xr:uid="{3CA5B12B-2D84-4E1B-95C3-5CE043F5E2DB}"/>
    <hyperlink ref="C32" location="'7.1_29'!A1" display="7.1_29" xr:uid="{4F2B8D3E-D475-456A-A38A-738911CAF261}"/>
    <hyperlink ref="C33" location="'7.1_30'!A1" display="7.1_30" xr:uid="{E916F3D2-0A61-4141-A36D-7382C59FAADB}"/>
    <hyperlink ref="C34" location="'7.1_31'!A1" display="7.1_31" xr:uid="{B721F6C9-4EA2-41D5-8298-A6659DCDC143}"/>
    <hyperlink ref="C35" location="'7.1_32'!A1" display="7.1_32" xr:uid="{BF818EA2-57A5-4B23-A463-C536E75587C7}"/>
    <hyperlink ref="C36" location="'7.1_33'!A1" display="7.1_33" xr:uid="{A31E73FB-51A4-455F-8438-5F339D434911}"/>
    <hyperlink ref="C37" location="'7.1_34'!A1" display="7.1_34" xr:uid="{5209C11C-89B1-42ED-803A-5F3FF048B582}"/>
    <hyperlink ref="C38" location="'7.1_35'!A1" display="7.1_35" xr:uid="{3CDB8A04-4157-49FA-8DBF-45FCEC4F6218}"/>
    <hyperlink ref="C39" location="'7.1_36'!A1" display="7.1_36" xr:uid="{AF8C8BBB-2064-4E47-9B24-FA48B7E14983}"/>
    <hyperlink ref="C40" location="'7.1_37'!A1" display="7.1_37" xr:uid="{E2F417C5-0B3B-412A-8EE0-341262500B01}"/>
    <hyperlink ref="C44" location="'7.3_01'!A1" display="7.3_01" xr:uid="{EEA1CE37-C81B-45AE-9E2C-65556CCD4848}"/>
    <hyperlink ref="C45" location="'7.3_03'!A1" display="7.3_03" xr:uid="{443E54A9-E21B-44D5-BF1A-D015BCFDA56F}"/>
    <hyperlink ref="C46" location="'7.3_04'!A1" display="7.3_04" xr:uid="{092C2019-7BE1-4A5E-9B47-A5AEF4E19F89}"/>
    <hyperlink ref="C47" location="'7.3_05'!A1" display="7.3_05" xr:uid="{179A692E-C3BA-4C39-8CFE-58B84F6A07D4}"/>
    <hyperlink ref="C48" location="'7.3_06'!A1" display="7.3_06" xr:uid="{DBF7C7A8-018C-4888-9557-D1F4AA057BFE}"/>
    <hyperlink ref="C49" location="'7.3_07'!A1" display="7.3_07" xr:uid="{7865A2EF-ABB8-4880-8CBF-C19DBF737791}"/>
    <hyperlink ref="C4" location="'7.1_38'!A1" display="7.1_38" xr:uid="{4FF056DC-2F05-4638-A93E-4D44E454A1C2}"/>
    <hyperlink ref="C31" location="'7.1_39'!A1" display="7.1_39" xr:uid="{F6DFFE85-3FA3-4857-ACE7-993F9A297A4D}"/>
    <hyperlink ref="C41" location="'7.2_01'!A1" display="7.2_01" xr:uid="{455C483C-EC41-47B8-AA8F-0540632802FC}"/>
    <hyperlink ref="C42" location="'7.2_02'!A1" display="7.2_02" xr:uid="{1FB662FE-BB35-43AD-A5EF-8E5626EAD1F2}"/>
    <hyperlink ref="C43" location="'7.2_03'!A1" display="7.2_03" xr:uid="{23AFFB96-29A4-4906-BE66-EAE788BC09AB}"/>
  </hyperlinks>
  <pageMargins left="0.78740157499999996" right="0.78740157499999996" top="0.984251969" bottom="0.984251969" header="0.4921259845" footer="0.4921259845"/>
  <pageSetup paperSize="9" scale="6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2">
    <pageSetUpPr fitToPage="1"/>
  </sheetPr>
  <dimension ref="A1:E59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8.85546875" style="2" customWidth="1"/>
    <col min="2" max="2" width="7.5703125" style="2" bestFit="1" customWidth="1"/>
    <col min="3" max="3" width="8.140625" style="2" bestFit="1" customWidth="1"/>
    <col min="4" max="4" width="6.85546875" style="2" bestFit="1" customWidth="1"/>
    <col min="5" max="5" width="26.5703125" style="2" customWidth="1"/>
    <col min="6" max="16384" width="11.42578125" style="2"/>
  </cols>
  <sheetData>
    <row r="1" spans="1:5" ht="15.75" x14ac:dyDescent="0.2">
      <c r="A1" s="42" t="s">
        <v>73</v>
      </c>
    </row>
    <row r="2" spans="1:5" ht="12.75" customHeight="1" x14ac:dyDescent="0.2">
      <c r="A2" s="2" t="s">
        <v>894</v>
      </c>
    </row>
    <row r="4" spans="1:5" x14ac:dyDescent="0.2">
      <c r="A4" s="50" t="s">
        <v>696</v>
      </c>
    </row>
    <row r="5" spans="1:5" x14ac:dyDescent="0.2">
      <c r="A5" s="20"/>
    </row>
    <row r="6" spans="1:5" x14ac:dyDescent="0.2">
      <c r="A6" s="51" t="s">
        <v>734</v>
      </c>
    </row>
    <row r="8" spans="1:5" s="7" customFormat="1" x14ac:dyDescent="0.2">
      <c r="B8" s="7" t="s">
        <v>493</v>
      </c>
    </row>
    <row r="9" spans="1:5" s="7" customFormat="1" x14ac:dyDescent="0.2">
      <c r="A9" s="7" t="s">
        <v>20</v>
      </c>
      <c r="B9" s="7" t="s">
        <v>22</v>
      </c>
      <c r="C9" s="7" t="s">
        <v>275</v>
      </c>
      <c r="D9" s="7" t="s">
        <v>274</v>
      </c>
      <c r="E9" s="7" t="s">
        <v>240</v>
      </c>
    </row>
    <row r="10" spans="1:5" x14ac:dyDescent="0.2">
      <c r="A10" s="2">
        <v>1974</v>
      </c>
      <c r="B10" s="52">
        <v>32</v>
      </c>
      <c r="C10" s="52">
        <v>19</v>
      </c>
      <c r="D10" s="52">
        <v>13</v>
      </c>
      <c r="E10" s="52" t="s">
        <v>72</v>
      </c>
    </row>
    <row r="11" spans="1:5" x14ac:dyDescent="0.2">
      <c r="A11" s="2">
        <v>1980</v>
      </c>
      <c r="B11" s="52">
        <v>39</v>
      </c>
      <c r="C11" s="52">
        <v>17</v>
      </c>
      <c r="D11" s="52">
        <v>22</v>
      </c>
      <c r="E11" s="52" t="s">
        <v>72</v>
      </c>
    </row>
    <row r="12" spans="1:5" x14ac:dyDescent="0.2">
      <c r="A12" s="2" t="s">
        <v>26</v>
      </c>
      <c r="B12" s="52">
        <v>65</v>
      </c>
      <c r="C12" s="52">
        <v>22</v>
      </c>
      <c r="D12" s="52">
        <v>43</v>
      </c>
      <c r="E12" s="52" t="s">
        <v>72</v>
      </c>
    </row>
    <row r="13" spans="1:5" x14ac:dyDescent="0.2">
      <c r="A13" s="2" t="s">
        <v>27</v>
      </c>
      <c r="B13" s="52">
        <v>61</v>
      </c>
      <c r="C13" s="52">
        <v>23</v>
      </c>
      <c r="D13" s="52">
        <v>38</v>
      </c>
      <c r="E13" s="52" t="s">
        <v>72</v>
      </c>
    </row>
    <row r="14" spans="1:5" x14ac:dyDescent="0.2">
      <c r="A14" s="2" t="s">
        <v>28</v>
      </c>
      <c r="B14" s="52">
        <v>58</v>
      </c>
      <c r="C14" s="52">
        <v>25</v>
      </c>
      <c r="D14" s="52">
        <v>33</v>
      </c>
      <c r="E14" s="52" t="s">
        <v>72</v>
      </c>
    </row>
    <row r="15" spans="1:5" x14ac:dyDescent="0.2">
      <c r="A15" s="2" t="s">
        <v>29</v>
      </c>
      <c r="B15" s="52">
        <v>61</v>
      </c>
      <c r="C15" s="52">
        <v>26</v>
      </c>
      <c r="D15" s="52">
        <v>35</v>
      </c>
      <c r="E15" s="52" t="s">
        <v>72</v>
      </c>
    </row>
    <row r="16" spans="1:5" x14ac:dyDescent="0.2">
      <c r="A16" s="2" t="s">
        <v>30</v>
      </c>
      <c r="B16" s="52">
        <v>62</v>
      </c>
      <c r="C16" s="52">
        <v>23</v>
      </c>
      <c r="D16" s="52">
        <v>39</v>
      </c>
      <c r="E16" s="52" t="s">
        <v>72</v>
      </c>
    </row>
    <row r="17" spans="1:5" x14ac:dyDescent="0.2">
      <c r="A17" s="2" t="s">
        <v>31</v>
      </c>
      <c r="B17" s="52">
        <v>69</v>
      </c>
      <c r="C17" s="52">
        <v>27</v>
      </c>
      <c r="D17" s="52">
        <v>42</v>
      </c>
      <c r="E17" s="52" t="s">
        <v>72</v>
      </c>
    </row>
    <row r="18" spans="1:5" x14ac:dyDescent="0.2">
      <c r="A18" s="2" t="s">
        <v>32</v>
      </c>
      <c r="B18" s="52">
        <v>66</v>
      </c>
      <c r="C18" s="52">
        <v>27</v>
      </c>
      <c r="D18" s="52">
        <v>39</v>
      </c>
      <c r="E18" s="52" t="s">
        <v>72</v>
      </c>
    </row>
    <row r="19" spans="1:5" x14ac:dyDescent="0.2">
      <c r="A19" s="2" t="s">
        <v>33</v>
      </c>
      <c r="B19" s="52">
        <v>76</v>
      </c>
      <c r="C19" s="52">
        <v>22</v>
      </c>
      <c r="D19" s="52">
        <v>54</v>
      </c>
      <c r="E19" s="52" t="s">
        <v>72</v>
      </c>
    </row>
    <row r="20" spans="1:5" x14ac:dyDescent="0.2">
      <c r="A20" s="2" t="s">
        <v>34</v>
      </c>
      <c r="B20" s="52">
        <v>72</v>
      </c>
      <c r="C20" s="52">
        <v>22</v>
      </c>
      <c r="D20" s="52">
        <v>50</v>
      </c>
      <c r="E20" s="52" t="s">
        <v>72</v>
      </c>
    </row>
    <row r="21" spans="1:5" x14ac:dyDescent="0.2">
      <c r="A21" s="2" t="s">
        <v>35</v>
      </c>
      <c r="B21" s="52">
        <v>67</v>
      </c>
      <c r="C21" s="52">
        <v>19</v>
      </c>
      <c r="D21" s="52">
        <v>48</v>
      </c>
      <c r="E21" s="52" t="s">
        <v>72</v>
      </c>
    </row>
    <row r="22" spans="1:5" x14ac:dyDescent="0.2">
      <c r="A22" s="2" t="s">
        <v>36</v>
      </c>
      <c r="B22" s="52">
        <v>71</v>
      </c>
      <c r="C22" s="52">
        <v>24</v>
      </c>
      <c r="D22" s="52">
        <v>47</v>
      </c>
      <c r="E22" s="52" t="s">
        <v>72</v>
      </c>
    </row>
    <row r="23" spans="1:5" x14ac:dyDescent="0.2">
      <c r="A23" s="2" t="s">
        <v>37</v>
      </c>
      <c r="B23" s="52">
        <v>102</v>
      </c>
      <c r="C23" s="52">
        <v>33</v>
      </c>
      <c r="D23" s="52">
        <v>69</v>
      </c>
      <c r="E23" s="52" t="s">
        <v>72</v>
      </c>
    </row>
    <row r="24" spans="1:5" x14ac:dyDescent="0.2">
      <c r="A24" s="2" t="s">
        <v>38</v>
      </c>
      <c r="B24" s="52">
        <v>111</v>
      </c>
      <c r="C24" s="52">
        <v>38</v>
      </c>
      <c r="D24" s="52">
        <v>73</v>
      </c>
      <c r="E24" s="52">
        <v>56</v>
      </c>
    </row>
    <row r="25" spans="1:5" x14ac:dyDescent="0.2">
      <c r="A25" s="2" t="s">
        <v>39</v>
      </c>
      <c r="B25" s="52">
        <v>110</v>
      </c>
      <c r="C25" s="52">
        <v>37</v>
      </c>
      <c r="D25" s="52">
        <v>73</v>
      </c>
      <c r="E25" s="52">
        <v>59</v>
      </c>
    </row>
    <row r="26" spans="1:5" x14ac:dyDescent="0.2">
      <c r="A26" s="2" t="s">
        <v>40</v>
      </c>
      <c r="B26" s="52">
        <v>119</v>
      </c>
      <c r="C26" s="52">
        <v>39</v>
      </c>
      <c r="D26" s="52">
        <v>80</v>
      </c>
      <c r="E26" s="52">
        <v>68</v>
      </c>
    </row>
    <row r="27" spans="1:5" x14ac:dyDescent="0.2">
      <c r="A27" s="2" t="s">
        <v>41</v>
      </c>
      <c r="B27" s="52">
        <v>116</v>
      </c>
      <c r="C27" s="52">
        <v>29</v>
      </c>
      <c r="D27" s="52">
        <v>87</v>
      </c>
      <c r="E27" s="52">
        <v>72</v>
      </c>
    </row>
    <row r="28" spans="1:5" x14ac:dyDescent="0.2">
      <c r="A28" s="2" t="s">
        <v>42</v>
      </c>
      <c r="B28" s="52">
        <v>114</v>
      </c>
      <c r="C28" s="52">
        <v>34</v>
      </c>
      <c r="D28" s="52">
        <v>80</v>
      </c>
      <c r="E28" s="52">
        <v>72</v>
      </c>
    </row>
    <row r="29" spans="1:5" x14ac:dyDescent="0.2">
      <c r="A29" s="2" t="s">
        <v>252</v>
      </c>
      <c r="B29" s="52">
        <v>97</v>
      </c>
      <c r="C29" s="52">
        <v>29</v>
      </c>
      <c r="D29" s="52">
        <v>68</v>
      </c>
      <c r="E29" s="52">
        <v>62</v>
      </c>
    </row>
    <row r="30" spans="1:5" x14ac:dyDescent="0.2">
      <c r="A30" s="2" t="s">
        <v>284</v>
      </c>
      <c r="B30" s="52">
        <v>81</v>
      </c>
      <c r="C30" s="52">
        <v>23</v>
      </c>
      <c r="D30" s="52">
        <v>58</v>
      </c>
      <c r="E30" s="52">
        <v>56</v>
      </c>
    </row>
    <row r="31" spans="1:5" x14ac:dyDescent="0.2">
      <c r="A31" s="2" t="s">
        <v>384</v>
      </c>
      <c r="B31" s="52">
        <v>78</v>
      </c>
      <c r="C31" s="52">
        <v>22</v>
      </c>
      <c r="D31" s="52">
        <v>56</v>
      </c>
      <c r="E31" s="52">
        <v>56</v>
      </c>
    </row>
    <row r="32" spans="1:5" x14ac:dyDescent="0.2">
      <c r="A32" s="2" t="s">
        <v>404</v>
      </c>
      <c r="B32" s="52">
        <v>84</v>
      </c>
      <c r="C32" s="52">
        <v>20</v>
      </c>
      <c r="D32" s="52">
        <v>64</v>
      </c>
      <c r="E32" s="52">
        <v>60</v>
      </c>
    </row>
    <row r="33" spans="1:5" x14ac:dyDescent="0.2">
      <c r="A33" s="2" t="s">
        <v>435</v>
      </c>
      <c r="B33" s="52">
        <v>81</v>
      </c>
      <c r="C33" s="52">
        <v>17</v>
      </c>
      <c r="D33" s="52">
        <v>64</v>
      </c>
      <c r="E33" s="52">
        <v>59</v>
      </c>
    </row>
    <row r="34" spans="1:5" x14ac:dyDescent="0.2">
      <c r="A34" s="2" t="s">
        <v>471</v>
      </c>
      <c r="B34" s="52">
        <v>79</v>
      </c>
      <c r="C34" s="52">
        <v>15</v>
      </c>
      <c r="D34" s="52">
        <v>64</v>
      </c>
      <c r="E34" s="52">
        <v>57</v>
      </c>
    </row>
    <row r="35" spans="1:5" x14ac:dyDescent="0.2">
      <c r="A35" s="2" t="s">
        <v>485</v>
      </c>
      <c r="B35" s="52">
        <v>87</v>
      </c>
      <c r="C35" s="52">
        <v>19</v>
      </c>
      <c r="D35" s="52">
        <v>68</v>
      </c>
      <c r="E35" s="52">
        <v>61</v>
      </c>
    </row>
    <row r="36" spans="1:5" x14ac:dyDescent="0.2">
      <c r="A36" s="2" t="s">
        <v>512</v>
      </c>
      <c r="B36" s="52">
        <v>80</v>
      </c>
      <c r="C36" s="52">
        <v>24</v>
      </c>
      <c r="D36" s="52">
        <v>56</v>
      </c>
      <c r="E36" s="52">
        <v>57</v>
      </c>
    </row>
    <row r="37" spans="1:5" x14ac:dyDescent="0.2">
      <c r="A37" s="2" t="s">
        <v>520</v>
      </c>
      <c r="B37" s="52">
        <v>82</v>
      </c>
      <c r="C37" s="52">
        <v>23</v>
      </c>
      <c r="D37" s="52">
        <v>59</v>
      </c>
      <c r="E37" s="52">
        <v>59</v>
      </c>
    </row>
    <row r="38" spans="1:5" x14ac:dyDescent="0.2">
      <c r="A38" s="2" t="s">
        <v>539</v>
      </c>
      <c r="B38" s="52">
        <v>86</v>
      </c>
      <c r="C38" s="52">
        <v>21</v>
      </c>
      <c r="D38" s="52">
        <v>65</v>
      </c>
      <c r="E38" s="52">
        <v>64</v>
      </c>
    </row>
    <row r="39" spans="1:5" x14ac:dyDescent="0.2">
      <c r="A39" s="2" t="s">
        <v>558</v>
      </c>
      <c r="B39" s="52">
        <v>86</v>
      </c>
      <c r="C39" s="52">
        <v>23</v>
      </c>
      <c r="D39" s="52">
        <v>63</v>
      </c>
      <c r="E39" s="52">
        <v>62</v>
      </c>
    </row>
    <row r="40" spans="1:5" x14ac:dyDescent="0.2">
      <c r="A40" s="2" t="s">
        <v>591</v>
      </c>
      <c r="B40" s="52">
        <v>91</v>
      </c>
      <c r="C40" s="52">
        <v>28</v>
      </c>
      <c r="D40" s="52">
        <v>63</v>
      </c>
      <c r="E40" s="52">
        <v>67</v>
      </c>
    </row>
    <row r="41" spans="1:5" x14ac:dyDescent="0.2">
      <c r="A41" s="2" t="s">
        <v>638</v>
      </c>
      <c r="B41" s="52">
        <v>93</v>
      </c>
      <c r="C41" s="52">
        <v>27</v>
      </c>
      <c r="D41" s="52">
        <v>66</v>
      </c>
      <c r="E41" s="52">
        <v>66</v>
      </c>
    </row>
    <row r="42" spans="1:5" x14ac:dyDescent="0.2">
      <c r="A42" s="2" t="s">
        <v>798</v>
      </c>
      <c r="B42" s="52">
        <v>96</v>
      </c>
      <c r="C42" s="52">
        <v>27</v>
      </c>
      <c r="D42" s="52">
        <v>69</v>
      </c>
      <c r="E42" s="52">
        <v>69</v>
      </c>
    </row>
    <row r="43" spans="1:5" x14ac:dyDescent="0.2">
      <c r="A43" s="2" t="s">
        <v>820</v>
      </c>
      <c r="B43" s="52">
        <v>104</v>
      </c>
      <c r="C43" s="52">
        <v>23</v>
      </c>
      <c r="D43" s="52">
        <v>81</v>
      </c>
      <c r="E43" s="52">
        <v>71</v>
      </c>
    </row>
    <row r="44" spans="1:5" x14ac:dyDescent="0.2">
      <c r="A44" s="2" t="s">
        <v>856</v>
      </c>
      <c r="B44" s="52">
        <v>107</v>
      </c>
      <c r="C44" s="52">
        <v>24</v>
      </c>
      <c r="D44" s="52">
        <v>83</v>
      </c>
      <c r="E44" s="52">
        <v>71</v>
      </c>
    </row>
    <row r="45" spans="1:5" x14ac:dyDescent="0.2">
      <c r="A45" s="2" t="s">
        <v>877</v>
      </c>
      <c r="B45" s="52">
        <v>107</v>
      </c>
      <c r="C45" s="52">
        <v>32</v>
      </c>
      <c r="D45" s="52">
        <v>75</v>
      </c>
      <c r="E45" s="52">
        <v>67</v>
      </c>
    </row>
    <row r="46" spans="1:5" s="46" customFormat="1" x14ac:dyDescent="0.2"/>
    <row r="47" spans="1:5" x14ac:dyDescent="0.2">
      <c r="A47" s="54" t="s">
        <v>698</v>
      </c>
      <c r="B47" s="55"/>
      <c r="C47" s="56"/>
    </row>
    <row r="49" spans="1:5" x14ac:dyDescent="0.2">
      <c r="A49" s="59" t="s">
        <v>699</v>
      </c>
      <c r="C49" s="20"/>
    </row>
    <row r="50" spans="1:5" x14ac:dyDescent="0.2">
      <c r="A50" s="2" t="s">
        <v>271</v>
      </c>
    </row>
    <row r="59" spans="1:5" x14ac:dyDescent="0.2">
      <c r="E59" s="2" t="s">
        <v>57</v>
      </c>
    </row>
  </sheetData>
  <phoneticPr fontId="3" type="noConversion"/>
  <hyperlinks>
    <hyperlink ref="A4" location="Inhalt!A1" display="&lt;&lt;&lt; Inhalt" xr:uid="{5AFDAB76-568A-448E-B36F-F2DC8C506C3B}"/>
    <hyperlink ref="A47" location="Metadaten!A1" display="Metadaten &lt;&lt;&lt;" xr:uid="{EE47EAF0-0FD9-496B-BF5A-E503C9D41F5E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1">
    <pageSetUpPr fitToPage="1"/>
  </sheetPr>
  <dimension ref="A1:Q60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11.42578125" defaultRowHeight="12.75" x14ac:dyDescent="0.2"/>
  <cols>
    <col min="1" max="1" width="9.42578125" style="2" customWidth="1"/>
    <col min="2" max="2" width="6.42578125" style="2" customWidth="1"/>
    <col min="3" max="3" width="6.42578125" style="2" bestFit="1" customWidth="1"/>
    <col min="4" max="4" width="7.140625" style="2" bestFit="1" customWidth="1"/>
    <col min="5" max="5" width="24.42578125" style="2" bestFit="1" customWidth="1"/>
    <col min="6" max="9" width="5.140625" style="2" customWidth="1"/>
    <col min="10" max="10" width="11.5703125" style="2" bestFit="1" customWidth="1"/>
    <col min="11" max="11" width="7.140625" style="2" bestFit="1" customWidth="1"/>
    <col min="12" max="12" width="9.42578125" style="2" bestFit="1" customWidth="1"/>
    <col min="13" max="13" width="6.85546875" style="2" bestFit="1" customWidth="1"/>
    <col min="14" max="16384" width="11.42578125" style="2"/>
  </cols>
  <sheetData>
    <row r="1" spans="1:13" ht="15.75" x14ac:dyDescent="0.2">
      <c r="A1" s="42" t="s">
        <v>78</v>
      </c>
    </row>
    <row r="2" spans="1:13" ht="12.75" customHeight="1" x14ac:dyDescent="0.2">
      <c r="A2" s="2" t="s">
        <v>897</v>
      </c>
    </row>
    <row r="4" spans="1:13" x14ac:dyDescent="0.2">
      <c r="A4" s="50" t="s">
        <v>696</v>
      </c>
    </row>
    <row r="5" spans="1:13" x14ac:dyDescent="0.2">
      <c r="A5" s="20"/>
    </row>
    <row r="6" spans="1:13" x14ac:dyDescent="0.2">
      <c r="A6" s="51" t="s">
        <v>736</v>
      </c>
    </row>
    <row r="8" spans="1:13" s="7" customFormat="1" x14ac:dyDescent="0.2">
      <c r="A8" s="7" t="s">
        <v>20</v>
      </c>
      <c r="B8" s="7" t="s">
        <v>424</v>
      </c>
      <c r="F8" s="7" t="s">
        <v>425</v>
      </c>
      <c r="J8" s="7" t="s">
        <v>423</v>
      </c>
    </row>
    <row r="9" spans="1:13" s="7" customFormat="1" x14ac:dyDescent="0.2">
      <c r="B9" s="7" t="s">
        <v>0</v>
      </c>
      <c r="C9" s="7" t="s">
        <v>277</v>
      </c>
      <c r="D9" s="7" t="s">
        <v>276</v>
      </c>
      <c r="F9" s="7" t="s">
        <v>74</v>
      </c>
      <c r="G9" s="7" t="s">
        <v>75</v>
      </c>
      <c r="H9" s="7" t="s">
        <v>76</v>
      </c>
      <c r="I9" s="7" t="s">
        <v>77</v>
      </c>
      <c r="J9" s="7" t="s">
        <v>71</v>
      </c>
      <c r="K9" s="7" t="s">
        <v>60</v>
      </c>
      <c r="L9" s="7" t="s">
        <v>241</v>
      </c>
      <c r="M9" s="7" t="s">
        <v>6</v>
      </c>
    </row>
    <row r="10" spans="1:13" s="7" customFormat="1" x14ac:dyDescent="0.2">
      <c r="E10" s="7" t="s">
        <v>279</v>
      </c>
    </row>
    <row r="11" spans="1:13" x14ac:dyDescent="0.2">
      <c r="A11" s="2">
        <v>1970</v>
      </c>
      <c r="B11" s="52">
        <v>459</v>
      </c>
      <c r="C11" s="52">
        <v>68</v>
      </c>
      <c r="D11" s="52">
        <v>391</v>
      </c>
      <c r="E11" s="52" t="s">
        <v>23</v>
      </c>
      <c r="F11" s="52" t="s">
        <v>23</v>
      </c>
      <c r="G11" s="52" t="s">
        <v>23</v>
      </c>
      <c r="H11" s="52" t="s">
        <v>23</v>
      </c>
      <c r="I11" s="52" t="s">
        <v>23</v>
      </c>
      <c r="J11" s="52">
        <v>331</v>
      </c>
      <c r="K11" s="52">
        <v>101</v>
      </c>
      <c r="L11" s="52">
        <v>14</v>
      </c>
      <c r="M11" s="52">
        <v>13</v>
      </c>
    </row>
    <row r="12" spans="1:13" x14ac:dyDescent="0.2">
      <c r="A12" s="2">
        <v>1980</v>
      </c>
      <c r="B12" s="52">
        <v>794</v>
      </c>
      <c r="C12" s="52">
        <v>280</v>
      </c>
      <c r="D12" s="52">
        <v>514</v>
      </c>
      <c r="E12" s="52" t="s">
        <v>23</v>
      </c>
      <c r="F12" s="52">
        <v>277</v>
      </c>
      <c r="G12" s="52">
        <v>263</v>
      </c>
      <c r="H12" s="52">
        <v>203</v>
      </c>
      <c r="I12" s="52">
        <v>51</v>
      </c>
      <c r="J12" s="52">
        <v>526</v>
      </c>
      <c r="K12" s="52">
        <v>187</v>
      </c>
      <c r="L12" s="52">
        <v>39</v>
      </c>
      <c r="M12" s="52">
        <v>42</v>
      </c>
    </row>
    <row r="13" spans="1:13" x14ac:dyDescent="0.2">
      <c r="A13" s="2" t="s">
        <v>26</v>
      </c>
      <c r="B13" s="52">
        <v>936</v>
      </c>
      <c r="C13" s="52" t="s">
        <v>23</v>
      </c>
      <c r="D13" s="52" t="s">
        <v>23</v>
      </c>
      <c r="E13" s="52" t="s">
        <v>23</v>
      </c>
      <c r="F13" s="52">
        <v>309</v>
      </c>
      <c r="G13" s="52">
        <v>310</v>
      </c>
      <c r="H13" s="52">
        <v>231</v>
      </c>
      <c r="I13" s="52">
        <v>86</v>
      </c>
      <c r="J13" s="52">
        <v>587</v>
      </c>
      <c r="K13" s="52">
        <v>222</v>
      </c>
      <c r="L13" s="52">
        <v>38</v>
      </c>
      <c r="M13" s="52">
        <v>89</v>
      </c>
    </row>
    <row r="14" spans="1:13" x14ac:dyDescent="0.2">
      <c r="A14" s="2" t="s">
        <v>27</v>
      </c>
      <c r="B14" s="52">
        <v>912</v>
      </c>
      <c r="C14" s="52" t="s">
        <v>23</v>
      </c>
      <c r="D14" s="52" t="s">
        <v>23</v>
      </c>
      <c r="E14" s="52" t="s">
        <v>23</v>
      </c>
      <c r="F14" s="52">
        <v>281</v>
      </c>
      <c r="G14" s="52">
        <v>298</v>
      </c>
      <c r="H14" s="52">
        <v>258</v>
      </c>
      <c r="I14" s="52">
        <v>75</v>
      </c>
      <c r="J14" s="52">
        <v>544</v>
      </c>
      <c r="K14" s="52">
        <v>224</v>
      </c>
      <c r="L14" s="52">
        <v>38</v>
      </c>
      <c r="M14" s="52">
        <v>106</v>
      </c>
    </row>
    <row r="15" spans="1:13" x14ac:dyDescent="0.2">
      <c r="A15" s="2" t="s">
        <v>28</v>
      </c>
      <c r="B15" s="52">
        <v>873</v>
      </c>
      <c r="C15" s="52">
        <v>339</v>
      </c>
      <c r="D15" s="52">
        <v>534</v>
      </c>
      <c r="E15" s="52" t="s">
        <v>23</v>
      </c>
      <c r="F15" s="52">
        <v>256</v>
      </c>
      <c r="G15" s="52">
        <v>285</v>
      </c>
      <c r="H15" s="52">
        <v>254</v>
      </c>
      <c r="I15" s="52">
        <v>78</v>
      </c>
      <c r="J15" s="52">
        <v>518</v>
      </c>
      <c r="K15" s="52">
        <v>214</v>
      </c>
      <c r="L15" s="52" t="s">
        <v>23</v>
      </c>
      <c r="M15" s="52" t="s">
        <v>23</v>
      </c>
    </row>
    <row r="16" spans="1:13" x14ac:dyDescent="0.2">
      <c r="A16" s="2" t="s">
        <v>29</v>
      </c>
      <c r="B16" s="52">
        <v>860</v>
      </c>
      <c r="C16" s="52">
        <v>317</v>
      </c>
      <c r="D16" s="52">
        <v>543</v>
      </c>
      <c r="E16" s="52" t="s">
        <v>23</v>
      </c>
      <c r="F16" s="52">
        <v>281</v>
      </c>
      <c r="G16" s="52">
        <v>266</v>
      </c>
      <c r="H16" s="52">
        <v>232</v>
      </c>
      <c r="I16" s="52">
        <v>81</v>
      </c>
      <c r="J16" s="52">
        <v>499</v>
      </c>
      <c r="K16" s="52">
        <v>222</v>
      </c>
      <c r="L16" s="52">
        <v>36</v>
      </c>
      <c r="M16" s="52">
        <v>103</v>
      </c>
    </row>
    <row r="17" spans="1:15" x14ac:dyDescent="0.2">
      <c r="A17" s="2" t="s">
        <v>30</v>
      </c>
      <c r="B17" s="52">
        <v>845</v>
      </c>
      <c r="C17" s="52">
        <v>301</v>
      </c>
      <c r="D17" s="52">
        <v>544</v>
      </c>
      <c r="E17" s="52" t="s">
        <v>23</v>
      </c>
      <c r="F17" s="52">
        <v>266</v>
      </c>
      <c r="G17" s="52">
        <v>274</v>
      </c>
      <c r="H17" s="52">
        <v>231</v>
      </c>
      <c r="I17" s="52">
        <v>74</v>
      </c>
      <c r="J17" s="52">
        <v>455</v>
      </c>
      <c r="K17" s="52">
        <v>230</v>
      </c>
      <c r="L17" s="52">
        <v>46</v>
      </c>
      <c r="M17" s="52">
        <v>114</v>
      </c>
    </row>
    <row r="18" spans="1:15" x14ac:dyDescent="0.2">
      <c r="A18" s="2" t="s">
        <v>31</v>
      </c>
      <c r="B18" s="52">
        <v>860</v>
      </c>
      <c r="C18" s="52" t="s">
        <v>23</v>
      </c>
      <c r="D18" s="52" t="s">
        <v>23</v>
      </c>
      <c r="E18" s="52" t="s">
        <v>23</v>
      </c>
      <c r="F18" s="52">
        <v>279</v>
      </c>
      <c r="G18" s="52">
        <v>273</v>
      </c>
      <c r="H18" s="52">
        <v>238</v>
      </c>
      <c r="I18" s="52">
        <v>70</v>
      </c>
      <c r="J18" s="52">
        <v>443</v>
      </c>
      <c r="K18" s="52">
        <v>249</v>
      </c>
      <c r="L18" s="52">
        <v>46</v>
      </c>
      <c r="M18" s="52">
        <v>122</v>
      </c>
    </row>
    <row r="19" spans="1:15" x14ac:dyDescent="0.2">
      <c r="A19" s="2" t="s">
        <v>32</v>
      </c>
      <c r="B19" s="52">
        <v>863</v>
      </c>
      <c r="C19" s="52" t="s">
        <v>23</v>
      </c>
      <c r="D19" s="52" t="s">
        <v>23</v>
      </c>
      <c r="E19" s="52" t="s">
        <v>23</v>
      </c>
      <c r="F19" s="52">
        <v>267</v>
      </c>
      <c r="G19" s="52">
        <v>291</v>
      </c>
      <c r="H19" s="52">
        <v>224</v>
      </c>
      <c r="I19" s="52">
        <v>81</v>
      </c>
      <c r="J19" s="52">
        <v>444</v>
      </c>
      <c r="K19" s="52">
        <v>255</v>
      </c>
      <c r="L19" s="52">
        <v>40</v>
      </c>
      <c r="M19" s="52">
        <v>124</v>
      </c>
    </row>
    <row r="20" spans="1:15" x14ac:dyDescent="0.2">
      <c r="A20" s="2" t="s">
        <v>33</v>
      </c>
      <c r="B20" s="52">
        <v>906</v>
      </c>
      <c r="C20" s="52">
        <v>338</v>
      </c>
      <c r="D20" s="52">
        <v>568</v>
      </c>
      <c r="E20" s="52" t="s">
        <v>23</v>
      </c>
      <c r="F20" s="52">
        <v>320</v>
      </c>
      <c r="G20" s="52">
        <v>266</v>
      </c>
      <c r="H20" s="52">
        <v>251</v>
      </c>
      <c r="I20" s="52">
        <v>69</v>
      </c>
      <c r="J20" s="52">
        <v>484</v>
      </c>
      <c r="K20" s="52">
        <v>251</v>
      </c>
      <c r="L20" s="52">
        <v>37</v>
      </c>
      <c r="M20" s="52">
        <v>134</v>
      </c>
    </row>
    <row r="21" spans="1:15" x14ac:dyDescent="0.2">
      <c r="A21" s="2" t="s">
        <v>34</v>
      </c>
      <c r="B21" s="52">
        <v>977</v>
      </c>
      <c r="C21" s="52">
        <v>358</v>
      </c>
      <c r="D21" s="52">
        <v>619</v>
      </c>
      <c r="E21" s="52" t="s">
        <v>23</v>
      </c>
      <c r="F21" s="52">
        <v>340</v>
      </c>
      <c r="G21" s="52">
        <v>327</v>
      </c>
      <c r="H21" s="52">
        <v>241</v>
      </c>
      <c r="I21" s="52">
        <v>69</v>
      </c>
      <c r="J21" s="52">
        <v>557</v>
      </c>
      <c r="K21" s="52">
        <v>244</v>
      </c>
      <c r="L21" s="52">
        <v>38</v>
      </c>
      <c r="M21" s="52">
        <v>138</v>
      </c>
    </row>
    <row r="22" spans="1:15" x14ac:dyDescent="0.2">
      <c r="A22" s="2" t="s">
        <v>35</v>
      </c>
      <c r="B22" s="52">
        <v>990</v>
      </c>
      <c r="C22" s="52">
        <v>355</v>
      </c>
      <c r="D22" s="52">
        <v>635</v>
      </c>
      <c r="E22" s="52" t="s">
        <v>23</v>
      </c>
      <c r="F22" s="52">
        <v>313</v>
      </c>
      <c r="G22" s="52">
        <v>315</v>
      </c>
      <c r="H22" s="52">
        <v>287</v>
      </c>
      <c r="I22" s="52">
        <v>75</v>
      </c>
      <c r="J22" s="52">
        <v>585</v>
      </c>
      <c r="K22" s="52">
        <v>229</v>
      </c>
      <c r="L22" s="52">
        <v>33</v>
      </c>
      <c r="M22" s="52">
        <v>143</v>
      </c>
    </row>
    <row r="23" spans="1:15" x14ac:dyDescent="0.2">
      <c r="A23" s="2" t="s">
        <v>36</v>
      </c>
      <c r="B23" s="52">
        <v>1011</v>
      </c>
      <c r="C23" s="52">
        <v>362</v>
      </c>
      <c r="D23" s="52">
        <v>649</v>
      </c>
      <c r="E23" s="52" t="s">
        <v>23</v>
      </c>
      <c r="F23" s="52">
        <v>338</v>
      </c>
      <c r="G23" s="52">
        <v>323</v>
      </c>
      <c r="H23" s="52">
        <v>269</v>
      </c>
      <c r="I23" s="52">
        <v>81</v>
      </c>
      <c r="J23" s="52">
        <v>574</v>
      </c>
      <c r="K23" s="52">
        <v>249</v>
      </c>
      <c r="L23" s="52">
        <v>27</v>
      </c>
      <c r="M23" s="52">
        <v>161</v>
      </c>
    </row>
    <row r="24" spans="1:15" x14ac:dyDescent="0.2">
      <c r="A24" s="2" t="s">
        <v>37</v>
      </c>
      <c r="B24" s="52">
        <v>1089</v>
      </c>
      <c r="C24" s="52">
        <v>420</v>
      </c>
      <c r="D24" s="52">
        <v>669</v>
      </c>
      <c r="E24" s="52" t="s">
        <v>23</v>
      </c>
      <c r="F24" s="52">
        <v>360</v>
      </c>
      <c r="G24" s="52">
        <v>334</v>
      </c>
      <c r="H24" s="52">
        <v>299</v>
      </c>
      <c r="I24" s="52">
        <v>96</v>
      </c>
      <c r="J24" s="52">
        <v>612</v>
      </c>
      <c r="K24" s="52">
        <v>278</v>
      </c>
      <c r="L24" s="52">
        <v>27</v>
      </c>
      <c r="M24" s="52">
        <v>172</v>
      </c>
    </row>
    <row r="25" spans="1:15" x14ac:dyDescent="0.2">
      <c r="A25" s="2" t="s">
        <v>38</v>
      </c>
      <c r="B25" s="52">
        <v>1097</v>
      </c>
      <c r="C25" s="52">
        <v>410</v>
      </c>
      <c r="D25" s="52">
        <v>687</v>
      </c>
      <c r="E25" s="52" t="s">
        <v>23</v>
      </c>
      <c r="F25" s="52">
        <v>339</v>
      </c>
      <c r="G25" s="52">
        <v>342</v>
      </c>
      <c r="H25" s="52">
        <v>332</v>
      </c>
      <c r="I25" s="52">
        <v>84</v>
      </c>
      <c r="J25" s="52">
        <v>620</v>
      </c>
      <c r="K25" s="52">
        <v>291</v>
      </c>
      <c r="L25" s="52">
        <v>28</v>
      </c>
      <c r="M25" s="52">
        <v>158</v>
      </c>
    </row>
    <row r="26" spans="1:15" x14ac:dyDescent="0.2">
      <c r="A26" s="2" t="s">
        <v>39</v>
      </c>
      <c r="B26" s="52">
        <v>1096</v>
      </c>
      <c r="C26" s="52">
        <v>379</v>
      </c>
      <c r="D26" s="52">
        <v>717</v>
      </c>
      <c r="E26" s="52">
        <v>111</v>
      </c>
      <c r="F26" s="52">
        <v>341</v>
      </c>
      <c r="G26" s="52">
        <v>341</v>
      </c>
      <c r="H26" s="52">
        <v>321</v>
      </c>
      <c r="I26" s="52">
        <v>93</v>
      </c>
      <c r="J26" s="52">
        <v>745</v>
      </c>
      <c r="K26" s="52">
        <v>347</v>
      </c>
      <c r="L26" s="52">
        <v>4</v>
      </c>
      <c r="M26" s="52">
        <v>0</v>
      </c>
    </row>
    <row r="27" spans="1:15" x14ac:dyDescent="0.2">
      <c r="A27" s="2" t="s">
        <v>40</v>
      </c>
      <c r="B27" s="52">
        <v>1076</v>
      </c>
      <c r="C27" s="52">
        <v>375</v>
      </c>
      <c r="D27" s="52">
        <v>701</v>
      </c>
      <c r="E27" s="52">
        <v>118</v>
      </c>
      <c r="F27" s="52">
        <v>345</v>
      </c>
      <c r="G27" s="52">
        <v>338</v>
      </c>
      <c r="H27" s="52">
        <v>294</v>
      </c>
      <c r="I27" s="52">
        <v>99</v>
      </c>
      <c r="J27" s="52">
        <v>735</v>
      </c>
      <c r="K27" s="52">
        <v>337</v>
      </c>
      <c r="L27" s="52">
        <v>4</v>
      </c>
      <c r="M27" s="52">
        <v>0</v>
      </c>
    </row>
    <row r="28" spans="1:15" x14ac:dyDescent="0.2">
      <c r="A28" s="2" t="s">
        <v>41</v>
      </c>
      <c r="B28" s="52">
        <v>1138</v>
      </c>
      <c r="C28" s="52">
        <v>388</v>
      </c>
      <c r="D28" s="52">
        <v>750</v>
      </c>
      <c r="E28" s="52">
        <v>104</v>
      </c>
      <c r="F28" s="52">
        <v>346</v>
      </c>
      <c r="G28" s="52">
        <v>355</v>
      </c>
      <c r="H28" s="52">
        <v>333</v>
      </c>
      <c r="I28" s="52">
        <v>104</v>
      </c>
      <c r="J28" s="52">
        <v>795</v>
      </c>
      <c r="K28" s="52">
        <v>338</v>
      </c>
      <c r="L28" s="52">
        <v>5</v>
      </c>
      <c r="M28" s="52">
        <v>0</v>
      </c>
    </row>
    <row r="29" spans="1:15" x14ac:dyDescent="0.2">
      <c r="A29" s="2" t="s">
        <v>42</v>
      </c>
      <c r="B29" s="52">
        <v>1135</v>
      </c>
      <c r="C29" s="52">
        <v>412</v>
      </c>
      <c r="D29" s="52">
        <v>723</v>
      </c>
      <c r="E29" s="52">
        <v>138</v>
      </c>
      <c r="F29" s="52">
        <v>351</v>
      </c>
      <c r="G29" s="52">
        <v>340</v>
      </c>
      <c r="H29" s="52">
        <v>328</v>
      </c>
      <c r="I29" s="52">
        <v>116</v>
      </c>
      <c r="J29" s="52">
        <v>785</v>
      </c>
      <c r="K29" s="52">
        <v>343</v>
      </c>
      <c r="L29" s="52">
        <v>7</v>
      </c>
      <c r="M29" s="52">
        <v>0</v>
      </c>
    </row>
    <row r="30" spans="1:15" x14ac:dyDescent="0.2">
      <c r="A30" s="2" t="s">
        <v>252</v>
      </c>
      <c r="B30" s="52">
        <v>1119</v>
      </c>
      <c r="C30" s="52">
        <v>398</v>
      </c>
      <c r="D30" s="52">
        <v>721</v>
      </c>
      <c r="E30" s="52">
        <v>154</v>
      </c>
      <c r="F30" s="52">
        <v>362</v>
      </c>
      <c r="G30" s="52">
        <v>354</v>
      </c>
      <c r="H30" s="52">
        <v>309</v>
      </c>
      <c r="I30" s="52">
        <v>94</v>
      </c>
      <c r="J30" s="52">
        <v>779</v>
      </c>
      <c r="K30" s="52">
        <v>339</v>
      </c>
      <c r="L30" s="52">
        <v>1</v>
      </c>
      <c r="M30" s="52">
        <v>0</v>
      </c>
    </row>
    <row r="31" spans="1:15" x14ac:dyDescent="0.2">
      <c r="A31" s="2" t="s">
        <v>284</v>
      </c>
      <c r="B31" s="52">
        <v>1180</v>
      </c>
      <c r="C31" s="52">
        <v>445</v>
      </c>
      <c r="D31" s="52">
        <v>735</v>
      </c>
      <c r="E31" s="52">
        <v>141</v>
      </c>
      <c r="F31" s="52">
        <v>408</v>
      </c>
      <c r="G31" s="52">
        <v>348</v>
      </c>
      <c r="H31" s="52">
        <v>325</v>
      </c>
      <c r="I31" s="52">
        <v>99</v>
      </c>
      <c r="J31" s="52">
        <v>804</v>
      </c>
      <c r="K31" s="52">
        <v>372</v>
      </c>
      <c r="L31" s="52">
        <v>4</v>
      </c>
      <c r="M31" s="52">
        <v>0</v>
      </c>
    </row>
    <row r="32" spans="1:15" x14ac:dyDescent="0.2">
      <c r="A32" s="2" t="s">
        <v>384</v>
      </c>
      <c r="B32" s="52">
        <v>1187</v>
      </c>
      <c r="C32" s="52">
        <v>438</v>
      </c>
      <c r="D32" s="52">
        <v>749</v>
      </c>
      <c r="E32" s="52">
        <v>116</v>
      </c>
      <c r="F32" s="52">
        <v>362</v>
      </c>
      <c r="G32" s="52">
        <v>391</v>
      </c>
      <c r="H32" s="52">
        <v>335</v>
      </c>
      <c r="I32" s="52">
        <v>99</v>
      </c>
      <c r="J32" s="52">
        <v>813</v>
      </c>
      <c r="K32" s="52">
        <v>370</v>
      </c>
      <c r="L32" s="52">
        <v>4</v>
      </c>
      <c r="M32" s="52">
        <v>0</v>
      </c>
      <c r="O32" s="2" t="s">
        <v>57</v>
      </c>
    </row>
    <row r="33" spans="1:13" x14ac:dyDescent="0.2">
      <c r="A33" s="2" t="s">
        <v>404</v>
      </c>
      <c r="B33" s="52">
        <v>1203</v>
      </c>
      <c r="C33" s="52">
        <v>443</v>
      </c>
      <c r="D33" s="52">
        <v>760</v>
      </c>
      <c r="E33" s="52">
        <v>111</v>
      </c>
      <c r="F33" s="52">
        <v>377</v>
      </c>
      <c r="G33" s="52">
        <v>345</v>
      </c>
      <c r="H33" s="52">
        <v>367</v>
      </c>
      <c r="I33" s="52">
        <v>114</v>
      </c>
      <c r="J33" s="52">
        <v>810</v>
      </c>
      <c r="K33" s="52">
        <v>387</v>
      </c>
      <c r="L33" s="52">
        <v>6</v>
      </c>
      <c r="M33" s="52">
        <v>0</v>
      </c>
    </row>
    <row r="34" spans="1:13" x14ac:dyDescent="0.2">
      <c r="A34" s="2" t="s">
        <v>435</v>
      </c>
      <c r="B34" s="52">
        <v>1176</v>
      </c>
      <c r="C34" s="52">
        <v>429</v>
      </c>
      <c r="D34" s="52">
        <v>747</v>
      </c>
      <c r="E34" s="52">
        <v>112</v>
      </c>
      <c r="F34" s="52">
        <v>370</v>
      </c>
      <c r="G34" s="52">
        <v>360</v>
      </c>
      <c r="H34" s="52">
        <v>321</v>
      </c>
      <c r="I34" s="52">
        <v>125</v>
      </c>
      <c r="J34" s="52">
        <v>774</v>
      </c>
      <c r="K34" s="52">
        <v>396</v>
      </c>
      <c r="L34" s="52">
        <v>6</v>
      </c>
      <c r="M34" s="52">
        <v>0</v>
      </c>
    </row>
    <row r="35" spans="1:13" x14ac:dyDescent="0.2">
      <c r="A35" s="2" t="s">
        <v>471</v>
      </c>
      <c r="B35" s="52">
        <v>1190</v>
      </c>
      <c r="C35" s="52">
        <v>435</v>
      </c>
      <c r="D35" s="52">
        <v>755</v>
      </c>
      <c r="E35" s="52">
        <v>97</v>
      </c>
      <c r="F35" s="52">
        <v>389</v>
      </c>
      <c r="G35" s="52">
        <v>375</v>
      </c>
      <c r="H35" s="52">
        <v>320</v>
      </c>
      <c r="I35" s="52">
        <v>106</v>
      </c>
      <c r="J35" s="52">
        <v>791</v>
      </c>
      <c r="K35" s="52">
        <v>390</v>
      </c>
      <c r="L35" s="52">
        <v>9</v>
      </c>
      <c r="M35" s="52">
        <v>0</v>
      </c>
    </row>
    <row r="36" spans="1:13" x14ac:dyDescent="0.2">
      <c r="A36" s="2" t="s">
        <v>485</v>
      </c>
      <c r="B36" s="52">
        <v>1195</v>
      </c>
      <c r="C36" s="52">
        <v>434</v>
      </c>
      <c r="D36" s="52">
        <v>761</v>
      </c>
      <c r="E36" s="52">
        <v>105</v>
      </c>
      <c r="F36" s="52">
        <v>372</v>
      </c>
      <c r="G36" s="52">
        <v>381</v>
      </c>
      <c r="H36" s="52">
        <v>343</v>
      </c>
      <c r="I36" s="52">
        <v>99</v>
      </c>
      <c r="J36" s="52">
        <v>796</v>
      </c>
      <c r="K36" s="52">
        <v>384</v>
      </c>
      <c r="L36" s="52">
        <v>15</v>
      </c>
      <c r="M36" s="52">
        <v>0</v>
      </c>
    </row>
    <row r="37" spans="1:13" x14ac:dyDescent="0.2">
      <c r="A37" s="2" t="s">
        <v>512</v>
      </c>
      <c r="B37" s="52">
        <v>1183</v>
      </c>
      <c r="C37" s="52">
        <v>428</v>
      </c>
      <c r="D37" s="52">
        <v>755</v>
      </c>
      <c r="E37" s="52">
        <v>97</v>
      </c>
      <c r="F37" s="52">
        <v>355</v>
      </c>
      <c r="G37" s="52">
        <v>377</v>
      </c>
      <c r="H37" s="52">
        <v>340</v>
      </c>
      <c r="I37" s="52">
        <v>111</v>
      </c>
      <c r="J37" s="52">
        <v>813</v>
      </c>
      <c r="K37" s="52">
        <v>355</v>
      </c>
      <c r="L37" s="52">
        <v>15</v>
      </c>
      <c r="M37" s="52">
        <v>0</v>
      </c>
    </row>
    <row r="38" spans="1:13" x14ac:dyDescent="0.2">
      <c r="A38" s="2" t="s">
        <v>520</v>
      </c>
      <c r="B38" s="52">
        <v>1151</v>
      </c>
      <c r="C38" s="52">
        <v>417</v>
      </c>
      <c r="D38" s="52">
        <v>734</v>
      </c>
      <c r="E38" s="52">
        <v>86</v>
      </c>
      <c r="F38" s="52">
        <v>334</v>
      </c>
      <c r="G38" s="52">
        <v>357</v>
      </c>
      <c r="H38" s="52">
        <v>347</v>
      </c>
      <c r="I38" s="52">
        <v>113</v>
      </c>
      <c r="J38" s="52">
        <v>789</v>
      </c>
      <c r="K38" s="52">
        <v>346</v>
      </c>
      <c r="L38" s="52">
        <v>16</v>
      </c>
      <c r="M38" s="52">
        <v>0</v>
      </c>
    </row>
    <row r="39" spans="1:13" x14ac:dyDescent="0.2">
      <c r="A39" s="2" t="s">
        <v>539</v>
      </c>
      <c r="B39" s="52">
        <v>1120</v>
      </c>
      <c r="C39" s="52">
        <v>423</v>
      </c>
      <c r="D39" s="52">
        <v>697</v>
      </c>
      <c r="E39" s="52">
        <v>94</v>
      </c>
      <c r="F39" s="52">
        <v>351</v>
      </c>
      <c r="G39" s="52">
        <v>327</v>
      </c>
      <c r="H39" s="52">
        <v>334</v>
      </c>
      <c r="I39" s="52">
        <v>108</v>
      </c>
      <c r="J39" s="52">
        <v>765</v>
      </c>
      <c r="K39" s="52">
        <v>342</v>
      </c>
      <c r="L39" s="52">
        <v>13</v>
      </c>
      <c r="M39" s="52">
        <v>0</v>
      </c>
    </row>
    <row r="40" spans="1:13" x14ac:dyDescent="0.2">
      <c r="A40" s="2" t="s">
        <v>558</v>
      </c>
      <c r="B40" s="52">
        <v>1110</v>
      </c>
      <c r="C40" s="52">
        <v>420</v>
      </c>
      <c r="D40" s="52">
        <v>690</v>
      </c>
      <c r="E40" s="52">
        <v>91</v>
      </c>
      <c r="F40" s="52">
        <v>312</v>
      </c>
      <c r="G40" s="52">
        <v>347</v>
      </c>
      <c r="H40" s="52">
        <v>319</v>
      </c>
      <c r="I40" s="52">
        <v>132</v>
      </c>
      <c r="J40" s="52">
        <v>761</v>
      </c>
      <c r="K40" s="52">
        <v>336</v>
      </c>
      <c r="L40" s="52">
        <v>13</v>
      </c>
      <c r="M40" s="52">
        <v>0</v>
      </c>
    </row>
    <row r="41" spans="1:13" x14ac:dyDescent="0.2">
      <c r="A41" s="2" t="s">
        <v>591</v>
      </c>
      <c r="B41" s="52">
        <v>1106</v>
      </c>
      <c r="C41" s="52">
        <v>421</v>
      </c>
      <c r="D41" s="52">
        <v>685</v>
      </c>
      <c r="E41" s="52">
        <v>81</v>
      </c>
      <c r="F41" s="52">
        <v>348</v>
      </c>
      <c r="G41" s="52">
        <v>319</v>
      </c>
      <c r="H41" s="52">
        <v>321</v>
      </c>
      <c r="I41" s="52">
        <v>118</v>
      </c>
      <c r="J41" s="52">
        <v>748</v>
      </c>
      <c r="K41" s="52">
        <v>343</v>
      </c>
      <c r="L41" s="52">
        <v>15</v>
      </c>
      <c r="M41" s="52">
        <v>0</v>
      </c>
    </row>
    <row r="42" spans="1:13" x14ac:dyDescent="0.2">
      <c r="A42" s="2" t="s">
        <v>638</v>
      </c>
      <c r="B42" s="52">
        <v>1102</v>
      </c>
      <c r="C42" s="52">
        <v>418</v>
      </c>
      <c r="D42" s="52">
        <v>684</v>
      </c>
      <c r="E42" s="52">
        <v>68</v>
      </c>
      <c r="F42" s="52">
        <v>337</v>
      </c>
      <c r="G42" s="52">
        <v>339</v>
      </c>
      <c r="H42" s="52">
        <v>312</v>
      </c>
      <c r="I42" s="52">
        <v>114</v>
      </c>
      <c r="J42" s="52">
        <v>743</v>
      </c>
      <c r="K42" s="52">
        <v>343</v>
      </c>
      <c r="L42" s="52">
        <v>16</v>
      </c>
      <c r="M42" s="52">
        <v>0</v>
      </c>
    </row>
    <row r="43" spans="1:13" x14ac:dyDescent="0.2">
      <c r="A43" s="2" t="s">
        <v>798</v>
      </c>
      <c r="B43" s="52">
        <v>1099</v>
      </c>
      <c r="C43" s="52">
        <v>415</v>
      </c>
      <c r="D43" s="52">
        <v>684</v>
      </c>
      <c r="E43" s="52">
        <v>63</v>
      </c>
      <c r="F43" s="52">
        <v>331</v>
      </c>
      <c r="G43" s="52">
        <v>339</v>
      </c>
      <c r="H43" s="52">
        <v>323</v>
      </c>
      <c r="I43" s="52">
        <v>106</v>
      </c>
      <c r="J43" s="52">
        <v>737</v>
      </c>
      <c r="K43" s="52">
        <v>347</v>
      </c>
      <c r="L43" s="52">
        <v>15</v>
      </c>
      <c r="M43" s="52">
        <v>0</v>
      </c>
    </row>
    <row r="44" spans="1:13" x14ac:dyDescent="0.2">
      <c r="A44" s="2" t="s">
        <v>820</v>
      </c>
      <c r="B44" s="52">
        <v>1084</v>
      </c>
      <c r="C44" s="52">
        <v>420</v>
      </c>
      <c r="D44" s="52">
        <v>664</v>
      </c>
      <c r="E44" s="52">
        <v>62</v>
      </c>
      <c r="F44" s="52">
        <v>316</v>
      </c>
      <c r="G44" s="52">
        <v>337</v>
      </c>
      <c r="H44" s="52">
        <v>318</v>
      </c>
      <c r="I44" s="52">
        <v>113</v>
      </c>
      <c r="J44" s="52">
        <v>760</v>
      </c>
      <c r="K44" s="52">
        <v>312</v>
      </c>
      <c r="L44" s="52">
        <v>12</v>
      </c>
      <c r="M44" s="52">
        <v>0</v>
      </c>
    </row>
    <row r="45" spans="1:13" x14ac:dyDescent="0.2">
      <c r="A45" s="2" t="s">
        <v>856</v>
      </c>
      <c r="B45" s="52">
        <v>1070</v>
      </c>
      <c r="C45" s="52">
        <v>403</v>
      </c>
      <c r="D45" s="52">
        <v>667</v>
      </c>
      <c r="E45" s="52">
        <v>68</v>
      </c>
      <c r="F45" s="52">
        <v>311</v>
      </c>
      <c r="G45" s="52">
        <v>330</v>
      </c>
      <c r="H45" s="52">
        <v>328</v>
      </c>
      <c r="I45" s="52">
        <v>101</v>
      </c>
      <c r="J45" s="52">
        <v>759</v>
      </c>
      <c r="K45" s="52">
        <v>301</v>
      </c>
      <c r="L45" s="52">
        <v>9</v>
      </c>
      <c r="M45" s="52">
        <v>1</v>
      </c>
    </row>
    <row r="46" spans="1:13" x14ac:dyDescent="0.2">
      <c r="A46" s="2" t="s">
        <v>877</v>
      </c>
      <c r="B46" s="52">
        <v>1077</v>
      </c>
      <c r="C46" s="52">
        <v>407</v>
      </c>
      <c r="D46" s="52">
        <v>670</v>
      </c>
      <c r="E46" s="52">
        <v>60</v>
      </c>
      <c r="F46" s="52">
        <v>336</v>
      </c>
      <c r="G46" s="52">
        <v>312</v>
      </c>
      <c r="H46" s="52">
        <v>302</v>
      </c>
      <c r="I46" s="52">
        <v>127</v>
      </c>
      <c r="J46" s="52">
        <v>774</v>
      </c>
      <c r="K46" s="52">
        <v>293</v>
      </c>
      <c r="L46" s="52">
        <v>9</v>
      </c>
      <c r="M46" s="52">
        <v>1</v>
      </c>
    </row>
    <row r="47" spans="1:13" s="46" customFormat="1" x14ac:dyDescent="0.2"/>
    <row r="48" spans="1:13" x14ac:dyDescent="0.2">
      <c r="A48" s="54" t="s">
        <v>698</v>
      </c>
      <c r="B48" s="55"/>
      <c r="C48" s="56"/>
    </row>
    <row r="50" spans="1:17" x14ac:dyDescent="0.2">
      <c r="A50" s="59" t="s">
        <v>699</v>
      </c>
      <c r="C50" s="20"/>
    </row>
    <row r="51" spans="1:17" x14ac:dyDescent="0.2">
      <c r="A51" s="2" t="s">
        <v>271</v>
      </c>
      <c r="D51" s="2" t="s">
        <v>57</v>
      </c>
      <c r="F51" s="2" t="s">
        <v>57</v>
      </c>
    </row>
    <row r="53" spans="1:17" s="41" customFormat="1" x14ac:dyDescent="0.2">
      <c r="A53" s="41" t="s">
        <v>5</v>
      </c>
    </row>
    <row r="54" spans="1:17" x14ac:dyDescent="0.2">
      <c r="A54" s="2" t="s">
        <v>421</v>
      </c>
      <c r="B54" s="2" t="s">
        <v>422</v>
      </c>
    </row>
    <row r="58" spans="1:17" x14ac:dyDescent="0.2">
      <c r="N58" s="26"/>
      <c r="O58" s="26"/>
      <c r="P58" s="26"/>
      <c r="Q58" s="26"/>
    </row>
    <row r="60" spans="1:17" x14ac:dyDescent="0.2">
      <c r="N60" s="34"/>
    </row>
  </sheetData>
  <phoneticPr fontId="3" type="noConversion"/>
  <hyperlinks>
    <hyperlink ref="A4" location="Inhalt!A1" display="&lt;&lt;&lt; Inhalt" xr:uid="{A199B793-675B-480E-AAC8-BBDFC824F760}"/>
    <hyperlink ref="A48" location="Metadaten!A1" display="Metadaten &lt;&lt;&lt;" xr:uid="{FABB1F9E-118E-4244-8920-1B49288DA49E}"/>
  </hyperlinks>
  <pageMargins left="0.78740157499999996" right="0.78740157499999996" top="0.984251969" bottom="0.984251969" header="0.4921259845" footer="0.4921259845"/>
  <pageSetup paperSize="9" scale="63" orientation="portrait" r:id="rId1"/>
  <headerFooter alignWithMargins="0"/>
  <ignoredErrors>
    <ignoredError sqref="F9:I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0">
    <pageSetUpPr fitToPage="1"/>
  </sheetPr>
  <dimension ref="A1:L130"/>
  <sheetViews>
    <sheetView zoomScaleNormal="100"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outlineLevelRow="1" x14ac:dyDescent="0.2"/>
  <cols>
    <col min="1" max="1" width="9.5703125" style="2" customWidth="1"/>
    <col min="2" max="2" width="29.5703125" style="2" bestFit="1" customWidth="1"/>
    <col min="3" max="3" width="5" style="2" customWidth="1"/>
    <col min="4" max="4" width="6.42578125" style="2" bestFit="1" customWidth="1"/>
    <col min="5" max="5" width="7.140625" style="2" bestFit="1" customWidth="1"/>
    <col min="6" max="6" width="5.42578125" style="2" customWidth="1"/>
    <col min="7" max="7" width="6.42578125" style="2" bestFit="1" customWidth="1"/>
    <col min="8" max="8" width="7.140625" style="2" bestFit="1" customWidth="1"/>
    <col min="9" max="9" width="4.85546875" style="2" customWidth="1"/>
    <col min="10" max="10" width="6.42578125" style="2" bestFit="1" customWidth="1"/>
    <col min="11" max="11" width="7.140625" style="2" bestFit="1" customWidth="1"/>
    <col min="12" max="16384" width="11.42578125" style="2"/>
  </cols>
  <sheetData>
    <row r="1" spans="1:11" ht="15.75" x14ac:dyDescent="0.2">
      <c r="A1" s="42" t="s">
        <v>78</v>
      </c>
    </row>
    <row r="2" spans="1:11" ht="12.75" customHeight="1" x14ac:dyDescent="0.2">
      <c r="A2" s="2" t="s">
        <v>899</v>
      </c>
    </row>
    <row r="3" spans="1:11" x14ac:dyDescent="0.2"/>
    <row r="4" spans="1:11" x14ac:dyDescent="0.2">
      <c r="A4" s="50" t="s">
        <v>696</v>
      </c>
    </row>
    <row r="5" spans="1:11" x14ac:dyDescent="0.2">
      <c r="A5" s="20"/>
    </row>
    <row r="6" spans="1:11" x14ac:dyDescent="0.2">
      <c r="A6" s="51" t="s">
        <v>738</v>
      </c>
    </row>
    <row r="7" spans="1:11" x14ac:dyDescent="0.2"/>
    <row r="8" spans="1:11" s="7" customFormat="1" x14ac:dyDescent="0.2">
      <c r="A8" s="7" t="s">
        <v>20</v>
      </c>
      <c r="B8" s="7" t="s">
        <v>426</v>
      </c>
      <c r="C8" s="7" t="s">
        <v>22</v>
      </c>
      <c r="F8" s="7" t="s">
        <v>427</v>
      </c>
    </row>
    <row r="9" spans="1:11" s="7" customFormat="1" x14ac:dyDescent="0.2">
      <c r="F9" s="7" t="s">
        <v>71</v>
      </c>
      <c r="I9" s="7" t="s">
        <v>60</v>
      </c>
    </row>
    <row r="10" spans="1:11" s="7" customFormat="1" x14ac:dyDescent="0.2">
      <c r="C10" s="7" t="s">
        <v>0</v>
      </c>
      <c r="D10" s="7" t="s">
        <v>277</v>
      </c>
      <c r="E10" s="7" t="s">
        <v>276</v>
      </c>
      <c r="F10" s="7" t="s">
        <v>0</v>
      </c>
      <c r="G10" s="7" t="s">
        <v>277</v>
      </c>
      <c r="H10" s="7" t="s">
        <v>276</v>
      </c>
      <c r="I10" s="7" t="s">
        <v>0</v>
      </c>
      <c r="J10" s="7" t="s">
        <v>277</v>
      </c>
      <c r="K10" s="7" t="s">
        <v>276</v>
      </c>
    </row>
    <row r="11" spans="1:11" x14ac:dyDescent="0.2">
      <c r="A11" s="2" t="s">
        <v>39</v>
      </c>
      <c r="B11" s="5" t="s">
        <v>79</v>
      </c>
      <c r="C11" s="52">
        <v>111</v>
      </c>
      <c r="D11" s="52">
        <v>66</v>
      </c>
      <c r="E11" s="52">
        <v>45</v>
      </c>
      <c r="F11" s="52">
        <v>66</v>
      </c>
      <c r="G11" s="52">
        <v>29</v>
      </c>
      <c r="H11" s="52">
        <v>37</v>
      </c>
      <c r="I11" s="52">
        <v>45</v>
      </c>
      <c r="J11" s="52">
        <v>37</v>
      </c>
      <c r="K11" s="52">
        <v>8</v>
      </c>
    </row>
    <row r="12" spans="1:11" hidden="1" outlineLevel="1" x14ac:dyDescent="0.2">
      <c r="B12" s="5" t="s">
        <v>80</v>
      </c>
      <c r="C12" s="52" t="s">
        <v>23</v>
      </c>
      <c r="D12" s="52" t="s">
        <v>23</v>
      </c>
      <c r="E12" s="52" t="s">
        <v>23</v>
      </c>
      <c r="F12" s="52" t="s">
        <v>23</v>
      </c>
      <c r="G12" s="52" t="s">
        <v>23</v>
      </c>
      <c r="H12" s="52" t="s">
        <v>23</v>
      </c>
      <c r="I12" s="52" t="s">
        <v>23</v>
      </c>
      <c r="J12" s="52" t="s">
        <v>23</v>
      </c>
      <c r="K12" s="52" t="s">
        <v>23</v>
      </c>
    </row>
    <row r="13" spans="1:11" hidden="1" outlineLevel="1" x14ac:dyDescent="0.2">
      <c r="B13" s="5" t="s">
        <v>81</v>
      </c>
      <c r="C13" s="52" t="s">
        <v>23</v>
      </c>
      <c r="D13" s="52" t="s">
        <v>23</v>
      </c>
      <c r="E13" s="52" t="s">
        <v>23</v>
      </c>
      <c r="F13" s="52" t="s">
        <v>23</v>
      </c>
      <c r="G13" s="52" t="s">
        <v>23</v>
      </c>
      <c r="H13" s="52" t="s">
        <v>23</v>
      </c>
      <c r="I13" s="52" t="s">
        <v>23</v>
      </c>
      <c r="J13" s="52" t="s">
        <v>23</v>
      </c>
      <c r="K13" s="52" t="s">
        <v>23</v>
      </c>
    </row>
    <row r="14" spans="1:11" hidden="1" outlineLevel="1" x14ac:dyDescent="0.2">
      <c r="B14" s="5" t="s">
        <v>82</v>
      </c>
      <c r="C14" s="52" t="s">
        <v>23</v>
      </c>
      <c r="D14" s="52" t="s">
        <v>23</v>
      </c>
      <c r="E14" s="52" t="s">
        <v>23</v>
      </c>
      <c r="F14" s="52" t="s">
        <v>23</v>
      </c>
      <c r="G14" s="52" t="s">
        <v>23</v>
      </c>
      <c r="H14" s="52" t="s">
        <v>23</v>
      </c>
      <c r="I14" s="52" t="s">
        <v>23</v>
      </c>
      <c r="J14" s="52" t="s">
        <v>23</v>
      </c>
      <c r="K14" s="52" t="s">
        <v>23</v>
      </c>
    </row>
    <row r="15" spans="1:11" hidden="1" outlineLevel="1" x14ac:dyDescent="0.2">
      <c r="B15" s="5" t="s">
        <v>83</v>
      </c>
      <c r="C15" s="52" t="s">
        <v>23</v>
      </c>
      <c r="D15" s="52" t="s">
        <v>23</v>
      </c>
      <c r="E15" s="52" t="s">
        <v>23</v>
      </c>
      <c r="F15" s="52" t="s">
        <v>23</v>
      </c>
      <c r="G15" s="52" t="s">
        <v>23</v>
      </c>
      <c r="H15" s="52" t="s">
        <v>23</v>
      </c>
      <c r="I15" s="52" t="s">
        <v>23</v>
      </c>
      <c r="J15" s="52" t="s">
        <v>23</v>
      </c>
      <c r="K15" s="52" t="s">
        <v>23</v>
      </c>
    </row>
    <row r="16" spans="1:11" collapsed="1" x14ac:dyDescent="0.2">
      <c r="A16" s="2" t="s">
        <v>40</v>
      </c>
      <c r="B16" s="5" t="s">
        <v>22</v>
      </c>
      <c r="C16" s="52">
        <v>118</v>
      </c>
      <c r="D16" s="52">
        <v>64</v>
      </c>
      <c r="E16" s="52">
        <v>54</v>
      </c>
      <c r="F16" s="52">
        <v>73</v>
      </c>
      <c r="G16" s="52">
        <v>33</v>
      </c>
      <c r="H16" s="52">
        <v>40</v>
      </c>
      <c r="I16" s="52">
        <v>45</v>
      </c>
      <c r="J16" s="52">
        <v>31</v>
      </c>
      <c r="K16" s="52">
        <v>14</v>
      </c>
    </row>
    <row r="17" spans="1:11" hidden="1" outlineLevel="1" x14ac:dyDescent="0.2">
      <c r="B17" s="5" t="s">
        <v>80</v>
      </c>
      <c r="C17" s="52" t="s">
        <v>23</v>
      </c>
      <c r="D17" s="52" t="s">
        <v>23</v>
      </c>
      <c r="E17" s="52" t="s">
        <v>23</v>
      </c>
      <c r="F17" s="52" t="s">
        <v>23</v>
      </c>
      <c r="G17" s="52" t="s">
        <v>23</v>
      </c>
      <c r="H17" s="52" t="s">
        <v>23</v>
      </c>
      <c r="I17" s="52" t="s">
        <v>23</v>
      </c>
      <c r="J17" s="52" t="s">
        <v>23</v>
      </c>
      <c r="K17" s="52" t="s">
        <v>23</v>
      </c>
    </row>
    <row r="18" spans="1:11" hidden="1" outlineLevel="1" x14ac:dyDescent="0.2">
      <c r="B18" s="5" t="s">
        <v>81</v>
      </c>
      <c r="C18" s="52" t="s">
        <v>23</v>
      </c>
      <c r="D18" s="52" t="s">
        <v>23</v>
      </c>
      <c r="E18" s="52" t="s">
        <v>23</v>
      </c>
      <c r="F18" s="52" t="s">
        <v>23</v>
      </c>
      <c r="G18" s="52" t="s">
        <v>23</v>
      </c>
      <c r="H18" s="52" t="s">
        <v>23</v>
      </c>
      <c r="I18" s="52" t="s">
        <v>23</v>
      </c>
      <c r="J18" s="52" t="s">
        <v>23</v>
      </c>
      <c r="K18" s="52" t="s">
        <v>23</v>
      </c>
    </row>
    <row r="19" spans="1:11" hidden="1" outlineLevel="1" x14ac:dyDescent="0.2">
      <c r="B19" s="5" t="s">
        <v>82</v>
      </c>
      <c r="C19" s="52" t="s">
        <v>23</v>
      </c>
      <c r="D19" s="52" t="s">
        <v>23</v>
      </c>
      <c r="E19" s="52" t="s">
        <v>23</v>
      </c>
      <c r="F19" s="52" t="s">
        <v>23</v>
      </c>
      <c r="G19" s="52" t="s">
        <v>23</v>
      </c>
      <c r="H19" s="52" t="s">
        <v>23</v>
      </c>
      <c r="I19" s="52" t="s">
        <v>23</v>
      </c>
      <c r="J19" s="52" t="s">
        <v>23</v>
      </c>
      <c r="K19" s="52" t="s">
        <v>23</v>
      </c>
    </row>
    <row r="20" spans="1:11" hidden="1" outlineLevel="1" x14ac:dyDescent="0.2">
      <c r="B20" s="5" t="s">
        <v>83</v>
      </c>
      <c r="C20" s="52" t="s">
        <v>23</v>
      </c>
      <c r="D20" s="52" t="s">
        <v>23</v>
      </c>
      <c r="E20" s="52" t="s">
        <v>23</v>
      </c>
      <c r="F20" s="52" t="s">
        <v>23</v>
      </c>
      <c r="G20" s="52" t="s">
        <v>23</v>
      </c>
      <c r="H20" s="52" t="s">
        <v>23</v>
      </c>
      <c r="I20" s="52" t="s">
        <v>23</v>
      </c>
      <c r="J20" s="52" t="s">
        <v>23</v>
      </c>
      <c r="K20" s="52" t="s">
        <v>23</v>
      </c>
    </row>
    <row r="21" spans="1:11" collapsed="1" x14ac:dyDescent="0.2">
      <c r="A21" s="2" t="s">
        <v>41</v>
      </c>
      <c r="B21" s="5" t="s">
        <v>79</v>
      </c>
      <c r="C21" s="52">
        <v>104</v>
      </c>
      <c r="D21" s="52">
        <v>56</v>
      </c>
      <c r="E21" s="52">
        <v>48</v>
      </c>
      <c r="F21" s="52">
        <v>66</v>
      </c>
      <c r="G21" s="52">
        <v>26</v>
      </c>
      <c r="H21" s="52">
        <v>40</v>
      </c>
      <c r="I21" s="52">
        <v>38</v>
      </c>
      <c r="J21" s="52">
        <v>30</v>
      </c>
      <c r="K21" s="52">
        <v>8</v>
      </c>
    </row>
    <row r="22" spans="1:11" hidden="1" outlineLevel="1" x14ac:dyDescent="0.2">
      <c r="B22" s="5" t="s">
        <v>80</v>
      </c>
      <c r="C22" s="52" t="s">
        <v>23</v>
      </c>
      <c r="D22" s="52" t="s">
        <v>23</v>
      </c>
      <c r="E22" s="52" t="s">
        <v>23</v>
      </c>
      <c r="F22" s="52" t="s">
        <v>23</v>
      </c>
      <c r="G22" s="52" t="s">
        <v>23</v>
      </c>
      <c r="H22" s="52" t="s">
        <v>23</v>
      </c>
      <c r="I22" s="52" t="s">
        <v>23</v>
      </c>
      <c r="J22" s="52" t="s">
        <v>23</v>
      </c>
      <c r="K22" s="52" t="s">
        <v>23</v>
      </c>
    </row>
    <row r="23" spans="1:11" hidden="1" outlineLevel="1" x14ac:dyDescent="0.2">
      <c r="B23" s="5" t="s">
        <v>81</v>
      </c>
      <c r="C23" s="52" t="s">
        <v>23</v>
      </c>
      <c r="D23" s="52" t="s">
        <v>23</v>
      </c>
      <c r="E23" s="52" t="s">
        <v>23</v>
      </c>
      <c r="F23" s="52" t="s">
        <v>23</v>
      </c>
      <c r="G23" s="52" t="s">
        <v>23</v>
      </c>
      <c r="H23" s="52" t="s">
        <v>23</v>
      </c>
      <c r="I23" s="52" t="s">
        <v>23</v>
      </c>
      <c r="J23" s="52" t="s">
        <v>23</v>
      </c>
      <c r="K23" s="52" t="s">
        <v>23</v>
      </c>
    </row>
    <row r="24" spans="1:11" hidden="1" outlineLevel="1" x14ac:dyDescent="0.2">
      <c r="B24" s="5" t="s">
        <v>82</v>
      </c>
      <c r="C24" s="52" t="s">
        <v>23</v>
      </c>
      <c r="D24" s="52" t="s">
        <v>23</v>
      </c>
      <c r="E24" s="52" t="s">
        <v>23</v>
      </c>
      <c r="F24" s="52" t="s">
        <v>23</v>
      </c>
      <c r="G24" s="52" t="s">
        <v>23</v>
      </c>
      <c r="H24" s="52" t="s">
        <v>23</v>
      </c>
      <c r="I24" s="52" t="s">
        <v>23</v>
      </c>
      <c r="J24" s="52" t="s">
        <v>23</v>
      </c>
      <c r="K24" s="52" t="s">
        <v>23</v>
      </c>
    </row>
    <row r="25" spans="1:11" hidden="1" outlineLevel="1" x14ac:dyDescent="0.2">
      <c r="B25" s="5" t="s">
        <v>83</v>
      </c>
      <c r="C25" s="52" t="s">
        <v>23</v>
      </c>
      <c r="D25" s="52" t="s">
        <v>23</v>
      </c>
      <c r="E25" s="52" t="s">
        <v>23</v>
      </c>
      <c r="F25" s="52" t="s">
        <v>23</v>
      </c>
      <c r="G25" s="52" t="s">
        <v>23</v>
      </c>
      <c r="H25" s="52" t="s">
        <v>23</v>
      </c>
      <c r="I25" s="52" t="s">
        <v>23</v>
      </c>
      <c r="J25" s="52" t="s">
        <v>23</v>
      </c>
      <c r="K25" s="52" t="s">
        <v>23</v>
      </c>
    </row>
    <row r="26" spans="1:11" collapsed="1" x14ac:dyDescent="0.2">
      <c r="A26" s="2" t="s">
        <v>42</v>
      </c>
      <c r="B26" s="5" t="s">
        <v>22</v>
      </c>
      <c r="C26" s="52">
        <v>138</v>
      </c>
      <c r="D26" s="52">
        <v>74</v>
      </c>
      <c r="E26" s="52">
        <v>64</v>
      </c>
      <c r="F26" s="52">
        <v>86</v>
      </c>
      <c r="G26" s="52">
        <v>41</v>
      </c>
      <c r="H26" s="52">
        <v>45</v>
      </c>
      <c r="I26" s="52">
        <v>52</v>
      </c>
      <c r="J26" s="52">
        <v>33</v>
      </c>
      <c r="K26" s="52">
        <v>19</v>
      </c>
    </row>
    <row r="27" spans="1:11" hidden="1" outlineLevel="1" x14ac:dyDescent="0.2">
      <c r="B27" s="5" t="s">
        <v>80</v>
      </c>
      <c r="C27" s="52" t="s">
        <v>23</v>
      </c>
      <c r="D27" s="52" t="s">
        <v>23</v>
      </c>
      <c r="E27" s="52" t="s">
        <v>23</v>
      </c>
      <c r="F27" s="52" t="s">
        <v>23</v>
      </c>
      <c r="G27" s="52" t="s">
        <v>23</v>
      </c>
      <c r="H27" s="52" t="s">
        <v>23</v>
      </c>
      <c r="I27" s="52" t="s">
        <v>23</v>
      </c>
      <c r="J27" s="52" t="s">
        <v>23</v>
      </c>
      <c r="K27" s="52" t="s">
        <v>23</v>
      </c>
    </row>
    <row r="28" spans="1:11" hidden="1" outlineLevel="1" x14ac:dyDescent="0.2">
      <c r="B28" s="5" t="s">
        <v>81</v>
      </c>
      <c r="C28" s="52" t="s">
        <v>23</v>
      </c>
      <c r="D28" s="52" t="s">
        <v>23</v>
      </c>
      <c r="E28" s="52" t="s">
        <v>23</v>
      </c>
      <c r="F28" s="52" t="s">
        <v>23</v>
      </c>
      <c r="G28" s="52" t="s">
        <v>23</v>
      </c>
      <c r="H28" s="52" t="s">
        <v>23</v>
      </c>
      <c r="I28" s="52" t="s">
        <v>23</v>
      </c>
      <c r="J28" s="52" t="s">
        <v>23</v>
      </c>
      <c r="K28" s="52" t="s">
        <v>23</v>
      </c>
    </row>
    <row r="29" spans="1:11" hidden="1" outlineLevel="1" x14ac:dyDescent="0.2">
      <c r="B29" s="5" t="s">
        <v>82</v>
      </c>
      <c r="C29" s="52" t="s">
        <v>23</v>
      </c>
      <c r="D29" s="52" t="s">
        <v>23</v>
      </c>
      <c r="E29" s="52" t="s">
        <v>23</v>
      </c>
      <c r="F29" s="52" t="s">
        <v>23</v>
      </c>
      <c r="G29" s="52" t="s">
        <v>23</v>
      </c>
      <c r="H29" s="52" t="s">
        <v>23</v>
      </c>
      <c r="I29" s="52" t="s">
        <v>23</v>
      </c>
      <c r="J29" s="52" t="s">
        <v>23</v>
      </c>
      <c r="K29" s="52" t="s">
        <v>23</v>
      </c>
    </row>
    <row r="30" spans="1:11" hidden="1" outlineLevel="1" x14ac:dyDescent="0.2">
      <c r="B30" s="5" t="s">
        <v>83</v>
      </c>
      <c r="C30" s="52" t="s">
        <v>23</v>
      </c>
      <c r="D30" s="52" t="s">
        <v>23</v>
      </c>
      <c r="E30" s="52" t="s">
        <v>23</v>
      </c>
      <c r="F30" s="52" t="s">
        <v>23</v>
      </c>
      <c r="G30" s="52" t="s">
        <v>23</v>
      </c>
      <c r="H30" s="52" t="s">
        <v>23</v>
      </c>
      <c r="I30" s="52" t="s">
        <v>23</v>
      </c>
      <c r="J30" s="52" t="s">
        <v>23</v>
      </c>
      <c r="K30" s="52" t="s">
        <v>23</v>
      </c>
    </row>
    <row r="31" spans="1:11" collapsed="1" x14ac:dyDescent="0.2">
      <c r="A31" s="2" t="s">
        <v>252</v>
      </c>
      <c r="B31" s="5" t="s">
        <v>22</v>
      </c>
      <c r="C31" s="52">
        <v>154</v>
      </c>
      <c r="D31" s="52">
        <v>64</v>
      </c>
      <c r="E31" s="52">
        <v>90</v>
      </c>
      <c r="F31" s="52">
        <v>90</v>
      </c>
      <c r="G31" s="52">
        <v>43</v>
      </c>
      <c r="H31" s="52">
        <v>47</v>
      </c>
      <c r="I31" s="52">
        <v>64</v>
      </c>
      <c r="J31" s="52">
        <v>21</v>
      </c>
      <c r="K31" s="52">
        <v>43</v>
      </c>
    </row>
    <row r="32" spans="1:11" hidden="1" outlineLevel="1" x14ac:dyDescent="0.2">
      <c r="B32" s="5" t="s">
        <v>80</v>
      </c>
      <c r="C32" s="52">
        <v>55</v>
      </c>
      <c r="D32" s="52">
        <v>22</v>
      </c>
      <c r="E32" s="52">
        <v>33</v>
      </c>
      <c r="F32" s="52" t="s">
        <v>23</v>
      </c>
      <c r="G32" s="52" t="s">
        <v>23</v>
      </c>
      <c r="H32" s="52" t="s">
        <v>23</v>
      </c>
      <c r="I32" s="52" t="s">
        <v>23</v>
      </c>
      <c r="J32" s="52" t="s">
        <v>23</v>
      </c>
      <c r="K32" s="52" t="s">
        <v>23</v>
      </c>
    </row>
    <row r="33" spans="1:11" hidden="1" outlineLevel="1" x14ac:dyDescent="0.2">
      <c r="B33" s="5" t="s">
        <v>81</v>
      </c>
      <c r="C33" s="52">
        <v>55</v>
      </c>
      <c r="D33" s="52">
        <v>23</v>
      </c>
      <c r="E33" s="52">
        <v>32</v>
      </c>
      <c r="F33" s="52" t="s">
        <v>23</v>
      </c>
      <c r="G33" s="52" t="s">
        <v>23</v>
      </c>
      <c r="H33" s="52" t="s">
        <v>23</v>
      </c>
      <c r="I33" s="52" t="s">
        <v>23</v>
      </c>
      <c r="J33" s="52" t="s">
        <v>23</v>
      </c>
      <c r="K33" s="52" t="s">
        <v>23</v>
      </c>
    </row>
    <row r="34" spans="1:11" hidden="1" outlineLevel="1" x14ac:dyDescent="0.2">
      <c r="B34" s="5" t="s">
        <v>82</v>
      </c>
      <c r="C34" s="52">
        <v>31</v>
      </c>
      <c r="D34" s="52">
        <v>17</v>
      </c>
      <c r="E34" s="52">
        <v>14</v>
      </c>
      <c r="F34" s="52" t="s">
        <v>23</v>
      </c>
      <c r="G34" s="52" t="s">
        <v>23</v>
      </c>
      <c r="H34" s="52" t="s">
        <v>23</v>
      </c>
      <c r="I34" s="52" t="s">
        <v>23</v>
      </c>
      <c r="J34" s="52" t="s">
        <v>23</v>
      </c>
      <c r="K34" s="52" t="s">
        <v>23</v>
      </c>
    </row>
    <row r="35" spans="1:11" hidden="1" outlineLevel="1" x14ac:dyDescent="0.2">
      <c r="B35" s="5" t="s">
        <v>83</v>
      </c>
      <c r="C35" s="52">
        <v>13</v>
      </c>
      <c r="D35" s="52">
        <v>2</v>
      </c>
      <c r="E35" s="52">
        <v>11</v>
      </c>
      <c r="F35" s="52" t="s">
        <v>23</v>
      </c>
      <c r="G35" s="52" t="s">
        <v>23</v>
      </c>
      <c r="H35" s="52" t="s">
        <v>23</v>
      </c>
      <c r="I35" s="52" t="s">
        <v>23</v>
      </c>
      <c r="J35" s="52" t="s">
        <v>23</v>
      </c>
      <c r="K35" s="52" t="s">
        <v>23</v>
      </c>
    </row>
    <row r="36" spans="1:11" collapsed="1" x14ac:dyDescent="0.2">
      <c r="A36" s="2" t="s">
        <v>284</v>
      </c>
      <c r="B36" s="5" t="s">
        <v>22</v>
      </c>
      <c r="C36" s="52">
        <v>141</v>
      </c>
      <c r="D36" s="52">
        <v>63</v>
      </c>
      <c r="E36" s="52">
        <v>78</v>
      </c>
      <c r="F36" s="52">
        <v>85</v>
      </c>
      <c r="G36" s="52">
        <v>44</v>
      </c>
      <c r="H36" s="52">
        <v>41</v>
      </c>
      <c r="I36" s="52">
        <v>56</v>
      </c>
      <c r="J36" s="52">
        <v>19</v>
      </c>
      <c r="K36" s="52">
        <v>37</v>
      </c>
    </row>
    <row r="37" spans="1:11" hidden="1" outlineLevel="1" x14ac:dyDescent="0.2">
      <c r="B37" s="5" t="s">
        <v>80</v>
      </c>
      <c r="C37" s="52">
        <v>51</v>
      </c>
      <c r="D37" s="52">
        <v>26</v>
      </c>
      <c r="E37" s="52">
        <v>25</v>
      </c>
      <c r="F37" s="52" t="s">
        <v>23</v>
      </c>
      <c r="G37" s="52" t="s">
        <v>23</v>
      </c>
      <c r="H37" s="52" t="s">
        <v>23</v>
      </c>
      <c r="I37" s="52" t="s">
        <v>23</v>
      </c>
      <c r="J37" s="52" t="s">
        <v>23</v>
      </c>
      <c r="K37" s="52" t="s">
        <v>23</v>
      </c>
    </row>
    <row r="38" spans="1:11" hidden="1" outlineLevel="1" x14ac:dyDescent="0.2">
      <c r="B38" s="5" t="s">
        <v>81</v>
      </c>
      <c r="C38" s="52">
        <v>41</v>
      </c>
      <c r="D38" s="52">
        <v>17</v>
      </c>
      <c r="E38" s="52">
        <v>24</v>
      </c>
      <c r="F38" s="52" t="s">
        <v>23</v>
      </c>
      <c r="G38" s="52" t="s">
        <v>23</v>
      </c>
      <c r="H38" s="52" t="s">
        <v>23</v>
      </c>
      <c r="I38" s="52" t="s">
        <v>23</v>
      </c>
      <c r="J38" s="52" t="s">
        <v>23</v>
      </c>
      <c r="K38" s="52" t="s">
        <v>23</v>
      </c>
    </row>
    <row r="39" spans="1:11" hidden="1" outlineLevel="1" x14ac:dyDescent="0.2">
      <c r="B39" s="5" t="s">
        <v>82</v>
      </c>
      <c r="C39" s="52">
        <v>41</v>
      </c>
      <c r="D39" s="52">
        <v>18</v>
      </c>
      <c r="E39" s="52">
        <v>23</v>
      </c>
      <c r="F39" s="52" t="s">
        <v>23</v>
      </c>
      <c r="G39" s="52" t="s">
        <v>23</v>
      </c>
      <c r="H39" s="52" t="s">
        <v>23</v>
      </c>
      <c r="I39" s="52" t="s">
        <v>23</v>
      </c>
      <c r="J39" s="52" t="s">
        <v>23</v>
      </c>
      <c r="K39" s="52" t="s">
        <v>23</v>
      </c>
    </row>
    <row r="40" spans="1:11" hidden="1" outlineLevel="1" x14ac:dyDescent="0.2">
      <c r="B40" s="5" t="s">
        <v>83</v>
      </c>
      <c r="C40" s="52">
        <v>8</v>
      </c>
      <c r="D40" s="52">
        <v>2</v>
      </c>
      <c r="E40" s="52">
        <v>6</v>
      </c>
      <c r="F40" s="52" t="s">
        <v>23</v>
      </c>
      <c r="G40" s="52" t="s">
        <v>23</v>
      </c>
      <c r="H40" s="52" t="s">
        <v>23</v>
      </c>
      <c r="I40" s="52" t="s">
        <v>23</v>
      </c>
      <c r="J40" s="52" t="s">
        <v>23</v>
      </c>
      <c r="K40" s="52" t="s">
        <v>23</v>
      </c>
    </row>
    <row r="41" spans="1:11" collapsed="1" x14ac:dyDescent="0.2">
      <c r="A41" s="2" t="s">
        <v>384</v>
      </c>
      <c r="B41" s="5" t="s">
        <v>22</v>
      </c>
      <c r="C41" s="52">
        <v>116</v>
      </c>
      <c r="D41" s="52">
        <v>55</v>
      </c>
      <c r="E41" s="52">
        <v>61</v>
      </c>
      <c r="F41" s="52">
        <v>65</v>
      </c>
      <c r="G41" s="52">
        <v>41</v>
      </c>
      <c r="H41" s="52">
        <v>24</v>
      </c>
      <c r="I41" s="52">
        <v>51</v>
      </c>
      <c r="J41" s="52">
        <v>14</v>
      </c>
      <c r="K41" s="52">
        <v>37</v>
      </c>
    </row>
    <row r="42" spans="1:11" hidden="1" outlineLevel="1" x14ac:dyDescent="0.2">
      <c r="B42" s="5" t="s">
        <v>80</v>
      </c>
      <c r="C42" s="52">
        <v>42</v>
      </c>
      <c r="D42" s="52">
        <v>18</v>
      </c>
      <c r="E42" s="52">
        <v>24</v>
      </c>
      <c r="F42" s="52" t="s">
        <v>23</v>
      </c>
      <c r="G42" s="52" t="s">
        <v>23</v>
      </c>
      <c r="H42" s="52" t="s">
        <v>23</v>
      </c>
      <c r="I42" s="52" t="s">
        <v>23</v>
      </c>
      <c r="J42" s="52" t="s">
        <v>23</v>
      </c>
      <c r="K42" s="52" t="s">
        <v>23</v>
      </c>
    </row>
    <row r="43" spans="1:11" hidden="1" outlineLevel="1" x14ac:dyDescent="0.2">
      <c r="B43" s="5" t="s">
        <v>81</v>
      </c>
      <c r="C43" s="52">
        <v>32</v>
      </c>
      <c r="D43" s="52">
        <v>19</v>
      </c>
      <c r="E43" s="52">
        <v>13</v>
      </c>
      <c r="F43" s="52" t="s">
        <v>23</v>
      </c>
      <c r="G43" s="52" t="s">
        <v>23</v>
      </c>
      <c r="H43" s="52" t="s">
        <v>23</v>
      </c>
      <c r="I43" s="52" t="s">
        <v>23</v>
      </c>
      <c r="J43" s="52" t="s">
        <v>23</v>
      </c>
      <c r="K43" s="52" t="s">
        <v>23</v>
      </c>
    </row>
    <row r="44" spans="1:11" hidden="1" outlineLevel="1" x14ac:dyDescent="0.2">
      <c r="B44" s="5" t="s">
        <v>82</v>
      </c>
      <c r="C44" s="52">
        <v>32</v>
      </c>
      <c r="D44" s="52">
        <v>14</v>
      </c>
      <c r="E44" s="52">
        <v>18</v>
      </c>
      <c r="F44" s="52" t="s">
        <v>23</v>
      </c>
      <c r="G44" s="52" t="s">
        <v>23</v>
      </c>
      <c r="H44" s="52" t="s">
        <v>23</v>
      </c>
      <c r="I44" s="52" t="s">
        <v>23</v>
      </c>
      <c r="J44" s="52" t="s">
        <v>23</v>
      </c>
      <c r="K44" s="52" t="s">
        <v>23</v>
      </c>
    </row>
    <row r="45" spans="1:11" hidden="1" outlineLevel="1" x14ac:dyDescent="0.2">
      <c r="B45" s="5" t="s">
        <v>83</v>
      </c>
      <c r="C45" s="52">
        <v>10</v>
      </c>
      <c r="D45" s="52">
        <v>4</v>
      </c>
      <c r="E45" s="52">
        <v>6</v>
      </c>
      <c r="F45" s="52" t="s">
        <v>23</v>
      </c>
      <c r="G45" s="52" t="s">
        <v>23</v>
      </c>
      <c r="H45" s="52" t="s">
        <v>23</v>
      </c>
      <c r="I45" s="52" t="s">
        <v>23</v>
      </c>
      <c r="J45" s="52" t="s">
        <v>23</v>
      </c>
      <c r="K45" s="52" t="s">
        <v>23</v>
      </c>
    </row>
    <row r="46" spans="1:11" collapsed="1" x14ac:dyDescent="0.2">
      <c r="A46" s="2" t="s">
        <v>404</v>
      </c>
      <c r="B46" s="5" t="s">
        <v>22</v>
      </c>
      <c r="C46" s="52">
        <v>111</v>
      </c>
      <c r="D46" s="52">
        <v>48</v>
      </c>
      <c r="E46" s="52">
        <v>63</v>
      </c>
      <c r="F46" s="52">
        <v>59</v>
      </c>
      <c r="G46" s="52">
        <v>35</v>
      </c>
      <c r="H46" s="52">
        <v>24</v>
      </c>
      <c r="I46" s="52">
        <v>52</v>
      </c>
      <c r="J46" s="52">
        <v>13</v>
      </c>
      <c r="K46" s="52">
        <v>39</v>
      </c>
    </row>
    <row r="47" spans="1:11" hidden="1" outlineLevel="1" x14ac:dyDescent="0.2">
      <c r="B47" s="5" t="s">
        <v>80</v>
      </c>
      <c r="C47" s="52">
        <v>32</v>
      </c>
      <c r="D47" s="52">
        <v>11</v>
      </c>
      <c r="E47" s="52">
        <v>21</v>
      </c>
      <c r="F47" s="52">
        <v>16</v>
      </c>
      <c r="G47" s="52">
        <v>8</v>
      </c>
      <c r="H47" s="52">
        <v>8</v>
      </c>
      <c r="I47" s="52">
        <v>16</v>
      </c>
      <c r="J47" s="52">
        <v>3</v>
      </c>
      <c r="K47" s="52">
        <v>13</v>
      </c>
    </row>
    <row r="48" spans="1:11" hidden="1" outlineLevel="1" x14ac:dyDescent="0.2">
      <c r="B48" s="5" t="s">
        <v>81</v>
      </c>
      <c r="C48" s="52">
        <v>39</v>
      </c>
      <c r="D48" s="52">
        <v>16</v>
      </c>
      <c r="E48" s="52">
        <v>23</v>
      </c>
      <c r="F48" s="52">
        <v>20</v>
      </c>
      <c r="G48" s="52">
        <v>11</v>
      </c>
      <c r="H48" s="52">
        <v>9</v>
      </c>
      <c r="I48" s="52">
        <v>19</v>
      </c>
      <c r="J48" s="52">
        <v>5</v>
      </c>
      <c r="K48" s="52">
        <v>14</v>
      </c>
    </row>
    <row r="49" spans="1:11" hidden="1" outlineLevel="1" x14ac:dyDescent="0.2">
      <c r="B49" s="5" t="s">
        <v>82</v>
      </c>
      <c r="C49" s="52">
        <v>29</v>
      </c>
      <c r="D49" s="52">
        <v>17</v>
      </c>
      <c r="E49" s="52">
        <v>12</v>
      </c>
      <c r="F49" s="52">
        <v>19</v>
      </c>
      <c r="G49" s="52">
        <v>14</v>
      </c>
      <c r="H49" s="52">
        <v>5</v>
      </c>
      <c r="I49" s="52">
        <v>10</v>
      </c>
      <c r="J49" s="52">
        <v>3</v>
      </c>
      <c r="K49" s="52">
        <v>7</v>
      </c>
    </row>
    <row r="50" spans="1:11" hidden="1" outlineLevel="1" x14ac:dyDescent="0.2">
      <c r="B50" s="5" t="s">
        <v>83</v>
      </c>
      <c r="C50" s="52">
        <v>11</v>
      </c>
      <c r="D50" s="52">
        <v>4</v>
      </c>
      <c r="E50" s="52">
        <v>7</v>
      </c>
      <c r="F50" s="52">
        <v>4</v>
      </c>
      <c r="G50" s="52">
        <v>2</v>
      </c>
      <c r="H50" s="52">
        <v>2</v>
      </c>
      <c r="I50" s="52">
        <v>7</v>
      </c>
      <c r="J50" s="52">
        <v>2</v>
      </c>
      <c r="K50" s="52">
        <v>5</v>
      </c>
    </row>
    <row r="51" spans="1:11" collapsed="1" x14ac:dyDescent="0.2">
      <c r="A51" s="2" t="s">
        <v>435</v>
      </c>
      <c r="B51" s="5" t="s">
        <v>22</v>
      </c>
      <c r="C51" s="52">
        <v>112</v>
      </c>
      <c r="D51" s="52">
        <v>38</v>
      </c>
      <c r="E51" s="52">
        <v>74</v>
      </c>
      <c r="F51" s="52">
        <v>65</v>
      </c>
      <c r="G51" s="52">
        <v>27</v>
      </c>
      <c r="H51" s="52">
        <v>38</v>
      </c>
      <c r="I51" s="52">
        <v>47</v>
      </c>
      <c r="J51" s="52">
        <v>11</v>
      </c>
      <c r="K51" s="52">
        <v>36</v>
      </c>
    </row>
    <row r="52" spans="1:11" hidden="1" outlineLevel="1" x14ac:dyDescent="0.2">
      <c r="B52" s="5" t="s">
        <v>80</v>
      </c>
      <c r="C52" s="52">
        <v>43</v>
      </c>
      <c r="D52" s="52">
        <v>15</v>
      </c>
      <c r="E52" s="52">
        <v>28</v>
      </c>
      <c r="F52" s="52">
        <v>29</v>
      </c>
      <c r="G52" s="52">
        <v>10</v>
      </c>
      <c r="H52" s="52">
        <v>19</v>
      </c>
      <c r="I52" s="52">
        <v>14</v>
      </c>
      <c r="J52" s="52">
        <v>5</v>
      </c>
      <c r="K52" s="52">
        <v>9</v>
      </c>
    </row>
    <row r="53" spans="1:11" hidden="1" outlineLevel="1" x14ac:dyDescent="0.2">
      <c r="B53" s="5" t="s">
        <v>81</v>
      </c>
      <c r="C53" s="52">
        <v>28</v>
      </c>
      <c r="D53" s="52">
        <v>10</v>
      </c>
      <c r="E53" s="52">
        <v>18</v>
      </c>
      <c r="F53" s="52">
        <v>16</v>
      </c>
      <c r="G53" s="52">
        <v>8</v>
      </c>
      <c r="H53" s="52">
        <v>8</v>
      </c>
      <c r="I53" s="52">
        <v>12</v>
      </c>
      <c r="J53" s="52">
        <v>2</v>
      </c>
      <c r="K53" s="52">
        <v>10</v>
      </c>
    </row>
    <row r="54" spans="1:11" hidden="1" outlineLevel="1" x14ac:dyDescent="0.2">
      <c r="B54" s="5" t="s">
        <v>82</v>
      </c>
      <c r="C54" s="52">
        <v>33</v>
      </c>
      <c r="D54" s="52">
        <v>13</v>
      </c>
      <c r="E54" s="52">
        <v>20</v>
      </c>
      <c r="F54" s="52">
        <v>18</v>
      </c>
      <c r="G54" s="52">
        <v>9</v>
      </c>
      <c r="H54" s="52">
        <v>9</v>
      </c>
      <c r="I54" s="52">
        <v>15</v>
      </c>
      <c r="J54" s="52">
        <v>4</v>
      </c>
      <c r="K54" s="52">
        <v>11</v>
      </c>
    </row>
    <row r="55" spans="1:11" hidden="1" outlineLevel="1" x14ac:dyDescent="0.2">
      <c r="B55" s="5" t="s">
        <v>83</v>
      </c>
      <c r="C55" s="52">
        <v>8</v>
      </c>
      <c r="D55" s="52">
        <v>0</v>
      </c>
      <c r="E55" s="52">
        <v>8</v>
      </c>
      <c r="F55" s="52">
        <v>2</v>
      </c>
      <c r="G55" s="52">
        <v>0</v>
      </c>
      <c r="H55" s="52">
        <v>2</v>
      </c>
      <c r="I55" s="52">
        <v>6</v>
      </c>
      <c r="J55" s="52">
        <v>0</v>
      </c>
      <c r="K55" s="52">
        <v>6</v>
      </c>
    </row>
    <row r="56" spans="1:11" collapsed="1" x14ac:dyDescent="0.2">
      <c r="A56" s="2" t="s">
        <v>471</v>
      </c>
      <c r="B56" s="5" t="s">
        <v>22</v>
      </c>
      <c r="C56" s="52">
        <v>97</v>
      </c>
      <c r="D56" s="52">
        <v>37</v>
      </c>
      <c r="E56" s="52">
        <v>60</v>
      </c>
      <c r="F56" s="52">
        <v>46</v>
      </c>
      <c r="G56" s="52">
        <v>23</v>
      </c>
      <c r="H56" s="52">
        <v>23</v>
      </c>
      <c r="I56" s="52">
        <v>51</v>
      </c>
      <c r="J56" s="52">
        <v>14</v>
      </c>
      <c r="K56" s="52">
        <v>37</v>
      </c>
    </row>
    <row r="57" spans="1:11" hidden="1" outlineLevel="1" x14ac:dyDescent="0.2">
      <c r="B57" s="5" t="s">
        <v>80</v>
      </c>
      <c r="C57" s="52">
        <v>34</v>
      </c>
      <c r="D57" s="52">
        <v>16</v>
      </c>
      <c r="E57" s="52">
        <v>18</v>
      </c>
      <c r="F57" s="52">
        <v>15</v>
      </c>
      <c r="G57" s="52">
        <v>10</v>
      </c>
      <c r="H57" s="52">
        <v>5</v>
      </c>
      <c r="I57" s="52">
        <v>19</v>
      </c>
      <c r="J57" s="52">
        <v>6</v>
      </c>
      <c r="K57" s="52">
        <v>13</v>
      </c>
    </row>
    <row r="58" spans="1:11" hidden="1" outlineLevel="1" x14ac:dyDescent="0.2">
      <c r="B58" s="5" t="s">
        <v>81</v>
      </c>
      <c r="C58" s="52">
        <v>30</v>
      </c>
      <c r="D58" s="52">
        <v>11</v>
      </c>
      <c r="E58" s="52">
        <v>19</v>
      </c>
      <c r="F58" s="52">
        <v>16</v>
      </c>
      <c r="G58" s="52">
        <v>6</v>
      </c>
      <c r="H58" s="52">
        <v>10</v>
      </c>
      <c r="I58" s="52">
        <v>14</v>
      </c>
      <c r="J58" s="52">
        <v>5</v>
      </c>
      <c r="K58" s="52">
        <v>9</v>
      </c>
    </row>
    <row r="59" spans="1:11" hidden="1" outlineLevel="1" x14ac:dyDescent="0.2">
      <c r="B59" s="5" t="s">
        <v>82</v>
      </c>
      <c r="C59" s="52">
        <v>21</v>
      </c>
      <c r="D59" s="52">
        <v>8</v>
      </c>
      <c r="E59" s="52">
        <v>13</v>
      </c>
      <c r="F59" s="52">
        <v>12</v>
      </c>
      <c r="G59" s="52">
        <v>7</v>
      </c>
      <c r="H59" s="52">
        <v>5</v>
      </c>
      <c r="I59" s="52">
        <v>9</v>
      </c>
      <c r="J59" s="52">
        <v>1</v>
      </c>
      <c r="K59" s="52">
        <v>8</v>
      </c>
    </row>
    <row r="60" spans="1:11" hidden="1" outlineLevel="1" x14ac:dyDescent="0.2">
      <c r="B60" s="5" t="s">
        <v>83</v>
      </c>
      <c r="C60" s="52">
        <v>12</v>
      </c>
      <c r="D60" s="52">
        <v>2</v>
      </c>
      <c r="E60" s="52">
        <v>10</v>
      </c>
      <c r="F60" s="52">
        <v>3</v>
      </c>
      <c r="G60" s="52">
        <v>0</v>
      </c>
      <c r="H60" s="52">
        <v>3</v>
      </c>
      <c r="I60" s="52">
        <v>9</v>
      </c>
      <c r="J60" s="52">
        <v>2</v>
      </c>
      <c r="K60" s="52">
        <v>7</v>
      </c>
    </row>
    <row r="61" spans="1:11" collapsed="1" x14ac:dyDescent="0.2">
      <c r="A61" s="2" t="s">
        <v>485</v>
      </c>
      <c r="B61" s="5" t="s">
        <v>22</v>
      </c>
      <c r="C61" s="52">
        <v>105</v>
      </c>
      <c r="D61" s="52">
        <v>34</v>
      </c>
      <c r="E61" s="52">
        <v>71</v>
      </c>
      <c r="F61" s="52">
        <v>53</v>
      </c>
      <c r="G61" s="52">
        <v>23</v>
      </c>
      <c r="H61" s="52">
        <v>30</v>
      </c>
      <c r="I61" s="52">
        <v>52</v>
      </c>
      <c r="J61" s="52">
        <v>11</v>
      </c>
      <c r="K61" s="52">
        <v>41</v>
      </c>
    </row>
    <row r="62" spans="1:11" hidden="1" outlineLevel="1" x14ac:dyDescent="0.2">
      <c r="B62" s="5" t="s">
        <v>80</v>
      </c>
      <c r="C62" s="52">
        <v>36</v>
      </c>
      <c r="D62" s="52">
        <v>9</v>
      </c>
      <c r="E62" s="52">
        <v>27</v>
      </c>
      <c r="F62" s="52">
        <v>22</v>
      </c>
      <c r="G62" s="52">
        <v>9</v>
      </c>
      <c r="H62" s="52">
        <v>13</v>
      </c>
      <c r="I62" s="52">
        <v>14</v>
      </c>
      <c r="J62" s="52">
        <v>0</v>
      </c>
      <c r="K62" s="52">
        <v>14</v>
      </c>
    </row>
    <row r="63" spans="1:11" hidden="1" outlineLevel="1" x14ac:dyDescent="0.2">
      <c r="B63" s="5" t="s">
        <v>81</v>
      </c>
      <c r="C63" s="52">
        <v>33</v>
      </c>
      <c r="D63" s="52">
        <v>15</v>
      </c>
      <c r="E63" s="52">
        <v>18</v>
      </c>
      <c r="F63" s="52">
        <v>15</v>
      </c>
      <c r="G63" s="52">
        <v>9</v>
      </c>
      <c r="H63" s="52">
        <v>6</v>
      </c>
      <c r="I63" s="52">
        <v>18</v>
      </c>
      <c r="J63" s="52">
        <v>6</v>
      </c>
      <c r="K63" s="52">
        <v>12</v>
      </c>
    </row>
    <row r="64" spans="1:11" hidden="1" outlineLevel="1" x14ac:dyDescent="0.2">
      <c r="B64" s="5" t="s">
        <v>82</v>
      </c>
      <c r="C64" s="52">
        <v>27</v>
      </c>
      <c r="D64" s="52">
        <v>8</v>
      </c>
      <c r="E64" s="52">
        <v>19</v>
      </c>
      <c r="F64" s="52">
        <v>14</v>
      </c>
      <c r="G64" s="52">
        <v>4</v>
      </c>
      <c r="H64" s="52">
        <v>10</v>
      </c>
      <c r="I64" s="52">
        <v>13</v>
      </c>
      <c r="J64" s="52">
        <v>4</v>
      </c>
      <c r="K64" s="52">
        <v>9</v>
      </c>
    </row>
    <row r="65" spans="1:11" hidden="1" outlineLevel="1" x14ac:dyDescent="0.2">
      <c r="B65" s="5" t="s">
        <v>83</v>
      </c>
      <c r="C65" s="52">
        <v>9</v>
      </c>
      <c r="D65" s="52">
        <v>2</v>
      </c>
      <c r="E65" s="52">
        <v>7</v>
      </c>
      <c r="F65" s="52">
        <v>1</v>
      </c>
      <c r="G65" s="52">
        <v>1</v>
      </c>
      <c r="H65" s="52">
        <v>1</v>
      </c>
      <c r="I65" s="52">
        <v>6</v>
      </c>
      <c r="J65" s="52">
        <v>1</v>
      </c>
      <c r="K65" s="52">
        <v>6</v>
      </c>
    </row>
    <row r="66" spans="1:11" collapsed="1" x14ac:dyDescent="0.2">
      <c r="A66" s="2" t="s">
        <v>512</v>
      </c>
      <c r="B66" s="5" t="s">
        <v>22</v>
      </c>
      <c r="C66" s="52">
        <v>97</v>
      </c>
      <c r="D66" s="52">
        <v>25</v>
      </c>
      <c r="E66" s="52">
        <v>72</v>
      </c>
      <c r="F66" s="52">
        <v>50</v>
      </c>
      <c r="G66" s="52">
        <v>17</v>
      </c>
      <c r="H66" s="52">
        <v>33</v>
      </c>
      <c r="I66" s="52">
        <v>47</v>
      </c>
      <c r="J66" s="52">
        <v>8</v>
      </c>
      <c r="K66" s="52">
        <v>39</v>
      </c>
    </row>
    <row r="67" spans="1:11" hidden="1" outlineLevel="1" x14ac:dyDescent="0.2">
      <c r="B67" s="5" t="s">
        <v>80</v>
      </c>
      <c r="C67" s="52">
        <v>27</v>
      </c>
      <c r="D67" s="52">
        <v>5</v>
      </c>
      <c r="E67" s="52">
        <v>22</v>
      </c>
      <c r="F67" s="52">
        <v>15</v>
      </c>
      <c r="G67" s="52">
        <v>3</v>
      </c>
      <c r="H67" s="52">
        <v>12</v>
      </c>
      <c r="I67" s="52">
        <v>12</v>
      </c>
      <c r="J67" s="52">
        <v>2</v>
      </c>
      <c r="K67" s="52">
        <v>10</v>
      </c>
    </row>
    <row r="68" spans="1:11" hidden="1" outlineLevel="1" x14ac:dyDescent="0.2">
      <c r="B68" s="5" t="s">
        <v>81</v>
      </c>
      <c r="C68" s="52">
        <v>27</v>
      </c>
      <c r="D68" s="52">
        <v>6</v>
      </c>
      <c r="E68" s="52">
        <v>21</v>
      </c>
      <c r="F68" s="52">
        <v>17</v>
      </c>
      <c r="G68" s="52">
        <v>6</v>
      </c>
      <c r="H68" s="52">
        <v>11</v>
      </c>
      <c r="I68" s="52">
        <v>10</v>
      </c>
      <c r="J68" s="52">
        <v>0</v>
      </c>
      <c r="K68" s="52">
        <v>10</v>
      </c>
    </row>
    <row r="69" spans="1:11" hidden="1" outlineLevel="1" x14ac:dyDescent="0.2">
      <c r="B69" s="5" t="s">
        <v>82</v>
      </c>
      <c r="C69" s="52">
        <v>31</v>
      </c>
      <c r="D69" s="52">
        <v>14</v>
      </c>
      <c r="E69" s="52">
        <v>17</v>
      </c>
      <c r="F69" s="52">
        <v>14</v>
      </c>
      <c r="G69" s="52">
        <v>8</v>
      </c>
      <c r="H69" s="52">
        <v>6</v>
      </c>
      <c r="I69" s="52">
        <v>17</v>
      </c>
      <c r="J69" s="52">
        <v>6</v>
      </c>
      <c r="K69" s="52">
        <v>11</v>
      </c>
    </row>
    <row r="70" spans="1:11" hidden="1" outlineLevel="1" x14ac:dyDescent="0.2">
      <c r="B70" s="5" t="s">
        <v>83</v>
      </c>
      <c r="C70" s="52">
        <v>12</v>
      </c>
      <c r="D70" s="52">
        <v>0</v>
      </c>
      <c r="E70" s="52">
        <v>12</v>
      </c>
      <c r="F70" s="52">
        <v>4</v>
      </c>
      <c r="G70" s="52">
        <v>0</v>
      </c>
      <c r="H70" s="52">
        <v>4</v>
      </c>
      <c r="I70" s="52">
        <v>8</v>
      </c>
      <c r="J70" s="52">
        <v>0</v>
      </c>
      <c r="K70" s="52">
        <v>8</v>
      </c>
    </row>
    <row r="71" spans="1:11" ht="12.75" customHeight="1" collapsed="1" x14ac:dyDescent="0.2">
      <c r="A71" s="2" t="s">
        <v>520</v>
      </c>
      <c r="B71" s="5" t="s">
        <v>22</v>
      </c>
      <c r="C71" s="52">
        <v>86</v>
      </c>
      <c r="D71" s="52">
        <v>15</v>
      </c>
      <c r="E71" s="52">
        <v>71</v>
      </c>
      <c r="F71" s="52">
        <v>41</v>
      </c>
      <c r="G71" s="52">
        <v>10</v>
      </c>
      <c r="H71" s="52">
        <v>31</v>
      </c>
      <c r="I71" s="52">
        <v>45</v>
      </c>
      <c r="J71" s="52">
        <v>5</v>
      </c>
      <c r="K71" s="52">
        <v>40</v>
      </c>
    </row>
    <row r="72" spans="1:11" ht="12.75" hidden="1" customHeight="1" outlineLevel="1" x14ac:dyDescent="0.2">
      <c r="B72" s="5" t="s">
        <v>80</v>
      </c>
      <c r="C72" s="52">
        <v>20</v>
      </c>
      <c r="D72" s="52">
        <v>2</v>
      </c>
      <c r="E72" s="52">
        <v>18</v>
      </c>
      <c r="F72" s="52">
        <v>7</v>
      </c>
      <c r="G72" s="52">
        <v>1</v>
      </c>
      <c r="H72" s="52">
        <v>6</v>
      </c>
      <c r="I72" s="52">
        <v>13</v>
      </c>
      <c r="J72" s="52">
        <v>1</v>
      </c>
      <c r="K72" s="52">
        <v>12</v>
      </c>
    </row>
    <row r="73" spans="1:11" ht="12.75" hidden="1" customHeight="1" outlineLevel="1" x14ac:dyDescent="0.2">
      <c r="B73" s="5" t="s">
        <v>81</v>
      </c>
      <c r="C73" s="52">
        <v>27</v>
      </c>
      <c r="D73" s="52">
        <v>5</v>
      </c>
      <c r="E73" s="52">
        <v>22</v>
      </c>
      <c r="F73" s="52">
        <v>15</v>
      </c>
      <c r="G73" s="52">
        <v>3</v>
      </c>
      <c r="H73" s="52">
        <v>12</v>
      </c>
      <c r="I73" s="52">
        <v>12</v>
      </c>
      <c r="J73" s="52">
        <v>2</v>
      </c>
      <c r="K73" s="52">
        <v>10</v>
      </c>
    </row>
    <row r="74" spans="1:11" ht="12.75" hidden="1" customHeight="1" outlineLevel="1" x14ac:dyDescent="0.2">
      <c r="B74" s="5" t="s">
        <v>82</v>
      </c>
      <c r="C74" s="52">
        <v>27</v>
      </c>
      <c r="D74" s="52">
        <v>6</v>
      </c>
      <c r="E74" s="52">
        <v>21</v>
      </c>
      <c r="F74" s="52">
        <v>17</v>
      </c>
      <c r="G74" s="52">
        <v>6</v>
      </c>
      <c r="H74" s="52">
        <v>11</v>
      </c>
      <c r="I74" s="52">
        <v>10</v>
      </c>
      <c r="J74" s="52">
        <v>0</v>
      </c>
      <c r="K74" s="52">
        <v>10</v>
      </c>
    </row>
    <row r="75" spans="1:11" ht="12.75" hidden="1" customHeight="1" outlineLevel="1" x14ac:dyDescent="0.2">
      <c r="B75" s="5" t="s">
        <v>83</v>
      </c>
      <c r="C75" s="52">
        <v>12</v>
      </c>
      <c r="D75" s="52">
        <v>2</v>
      </c>
      <c r="E75" s="52">
        <v>10</v>
      </c>
      <c r="F75" s="52">
        <v>2</v>
      </c>
      <c r="G75" s="52">
        <v>0</v>
      </c>
      <c r="H75" s="52">
        <v>2</v>
      </c>
      <c r="I75" s="52">
        <v>10</v>
      </c>
      <c r="J75" s="52">
        <v>2</v>
      </c>
      <c r="K75" s="52">
        <v>8</v>
      </c>
    </row>
    <row r="76" spans="1:11" ht="12.75" customHeight="1" collapsed="1" x14ac:dyDescent="0.2">
      <c r="A76" s="2" t="s">
        <v>539</v>
      </c>
      <c r="B76" s="5" t="s">
        <v>22</v>
      </c>
      <c r="C76" s="52">
        <v>94</v>
      </c>
      <c r="D76" s="52">
        <v>25</v>
      </c>
      <c r="E76" s="52">
        <v>69</v>
      </c>
      <c r="F76" s="52">
        <v>47</v>
      </c>
      <c r="G76" s="52">
        <v>17</v>
      </c>
      <c r="H76" s="52">
        <v>30</v>
      </c>
      <c r="I76" s="52">
        <v>47</v>
      </c>
      <c r="J76" s="52">
        <v>8</v>
      </c>
      <c r="K76" s="52">
        <v>39</v>
      </c>
    </row>
    <row r="77" spans="1:11" ht="12.75" hidden="1" customHeight="1" outlineLevel="1" x14ac:dyDescent="0.2">
      <c r="B77" s="5" t="s">
        <v>80</v>
      </c>
      <c r="C77" s="52">
        <v>31</v>
      </c>
      <c r="D77" s="52">
        <v>13</v>
      </c>
      <c r="E77" s="52">
        <v>18</v>
      </c>
      <c r="F77" s="52">
        <v>19</v>
      </c>
      <c r="G77" s="52">
        <v>10</v>
      </c>
      <c r="H77" s="52">
        <v>9</v>
      </c>
      <c r="I77" s="52">
        <v>12</v>
      </c>
      <c r="J77" s="52">
        <v>3</v>
      </c>
      <c r="K77" s="52">
        <v>9</v>
      </c>
    </row>
    <row r="78" spans="1:11" ht="12.75" hidden="1" customHeight="1" outlineLevel="1" x14ac:dyDescent="0.2">
      <c r="B78" s="5" t="s">
        <v>81</v>
      </c>
      <c r="C78" s="52">
        <v>24</v>
      </c>
      <c r="D78" s="52">
        <v>5</v>
      </c>
      <c r="E78" s="52">
        <v>19</v>
      </c>
      <c r="F78" s="52">
        <v>8</v>
      </c>
      <c r="G78" s="52">
        <v>2</v>
      </c>
      <c r="H78" s="52">
        <v>6</v>
      </c>
      <c r="I78" s="52">
        <v>16</v>
      </c>
      <c r="J78" s="52">
        <v>3</v>
      </c>
      <c r="K78" s="52">
        <v>13</v>
      </c>
    </row>
    <row r="79" spans="1:11" ht="12.75" hidden="1" customHeight="1" outlineLevel="1" x14ac:dyDescent="0.2">
      <c r="B79" s="5" t="s">
        <v>82</v>
      </c>
      <c r="C79" s="52">
        <v>27</v>
      </c>
      <c r="D79" s="52">
        <v>5</v>
      </c>
      <c r="E79" s="52">
        <v>22</v>
      </c>
      <c r="F79" s="52">
        <v>15</v>
      </c>
      <c r="G79" s="52">
        <v>3</v>
      </c>
      <c r="H79" s="52">
        <v>12</v>
      </c>
      <c r="I79" s="52">
        <v>12</v>
      </c>
      <c r="J79" s="52">
        <v>2</v>
      </c>
      <c r="K79" s="52">
        <v>10</v>
      </c>
    </row>
    <row r="80" spans="1:11" ht="12.75" hidden="1" customHeight="1" outlineLevel="1" x14ac:dyDescent="0.2">
      <c r="B80" s="5" t="s">
        <v>83</v>
      </c>
      <c r="C80" s="52">
        <v>12</v>
      </c>
      <c r="D80" s="52">
        <v>2</v>
      </c>
      <c r="E80" s="52">
        <v>10</v>
      </c>
      <c r="F80" s="52">
        <v>5</v>
      </c>
      <c r="G80" s="52">
        <v>2</v>
      </c>
      <c r="H80" s="52">
        <v>3</v>
      </c>
      <c r="I80" s="52">
        <v>7</v>
      </c>
      <c r="J80" s="52">
        <v>0</v>
      </c>
      <c r="K80" s="52">
        <v>7</v>
      </c>
    </row>
    <row r="81" spans="1:12" ht="12.75" customHeight="1" collapsed="1" x14ac:dyDescent="0.2">
      <c r="A81" s="2" t="s">
        <v>558</v>
      </c>
      <c r="B81" s="5" t="s">
        <v>22</v>
      </c>
      <c r="C81" s="52">
        <v>91</v>
      </c>
      <c r="D81" s="52">
        <v>27</v>
      </c>
      <c r="E81" s="52">
        <v>64</v>
      </c>
      <c r="F81" s="52">
        <v>44</v>
      </c>
      <c r="G81" s="52">
        <v>18</v>
      </c>
      <c r="H81" s="52">
        <v>26</v>
      </c>
      <c r="I81" s="52">
        <v>47</v>
      </c>
      <c r="J81" s="52">
        <v>9</v>
      </c>
      <c r="K81" s="52">
        <v>38</v>
      </c>
      <c r="L81" s="13"/>
    </row>
    <row r="82" spans="1:12" ht="12.75" hidden="1" customHeight="1" outlineLevel="1" x14ac:dyDescent="0.2">
      <c r="B82" s="5" t="s">
        <v>80</v>
      </c>
      <c r="C82" s="52" t="s">
        <v>23</v>
      </c>
      <c r="D82" s="52" t="s">
        <v>23</v>
      </c>
      <c r="E82" s="52" t="s">
        <v>23</v>
      </c>
      <c r="F82" s="52" t="s">
        <v>23</v>
      </c>
      <c r="G82" s="52" t="s">
        <v>23</v>
      </c>
      <c r="H82" s="52" t="s">
        <v>23</v>
      </c>
      <c r="I82" s="52" t="s">
        <v>23</v>
      </c>
      <c r="J82" s="52" t="s">
        <v>23</v>
      </c>
      <c r="K82" s="52" t="s">
        <v>23</v>
      </c>
      <c r="L82" s="13"/>
    </row>
    <row r="83" spans="1:12" ht="12.75" hidden="1" customHeight="1" outlineLevel="1" x14ac:dyDescent="0.2">
      <c r="B83" s="5" t="s">
        <v>81</v>
      </c>
      <c r="C83" s="52" t="s">
        <v>23</v>
      </c>
      <c r="D83" s="52" t="s">
        <v>23</v>
      </c>
      <c r="E83" s="52" t="s">
        <v>23</v>
      </c>
      <c r="F83" s="52" t="s">
        <v>23</v>
      </c>
      <c r="G83" s="52" t="s">
        <v>23</v>
      </c>
      <c r="H83" s="52" t="s">
        <v>23</v>
      </c>
      <c r="I83" s="52" t="s">
        <v>23</v>
      </c>
      <c r="J83" s="52" t="s">
        <v>23</v>
      </c>
      <c r="K83" s="52" t="s">
        <v>23</v>
      </c>
      <c r="L83" s="13"/>
    </row>
    <row r="84" spans="1:12" ht="12.75" hidden="1" customHeight="1" outlineLevel="1" x14ac:dyDescent="0.2">
      <c r="B84" s="5" t="s">
        <v>82</v>
      </c>
      <c r="C84" s="52" t="s">
        <v>23</v>
      </c>
      <c r="D84" s="52" t="s">
        <v>23</v>
      </c>
      <c r="E84" s="52" t="s">
        <v>23</v>
      </c>
      <c r="F84" s="52" t="s">
        <v>23</v>
      </c>
      <c r="G84" s="52" t="s">
        <v>23</v>
      </c>
      <c r="H84" s="52" t="s">
        <v>23</v>
      </c>
      <c r="I84" s="52" t="s">
        <v>23</v>
      </c>
      <c r="J84" s="52" t="s">
        <v>23</v>
      </c>
      <c r="K84" s="52" t="s">
        <v>23</v>
      </c>
      <c r="L84" s="13"/>
    </row>
    <row r="85" spans="1:12" ht="12.75" hidden="1" customHeight="1" outlineLevel="1" x14ac:dyDescent="0.2">
      <c r="B85" s="5" t="s">
        <v>83</v>
      </c>
      <c r="C85" s="52" t="s">
        <v>23</v>
      </c>
      <c r="D85" s="52" t="s">
        <v>23</v>
      </c>
      <c r="E85" s="52" t="s">
        <v>23</v>
      </c>
      <c r="F85" s="52" t="s">
        <v>23</v>
      </c>
      <c r="G85" s="52" t="s">
        <v>23</v>
      </c>
      <c r="H85" s="52" t="s">
        <v>23</v>
      </c>
      <c r="I85" s="52" t="s">
        <v>23</v>
      </c>
      <c r="J85" s="52" t="s">
        <v>23</v>
      </c>
      <c r="K85" s="52" t="s">
        <v>23</v>
      </c>
      <c r="L85" s="13"/>
    </row>
    <row r="86" spans="1:12" ht="12.75" customHeight="1" collapsed="1" x14ac:dyDescent="0.2">
      <c r="A86" s="2" t="s">
        <v>591</v>
      </c>
      <c r="B86" s="5" t="s">
        <v>22</v>
      </c>
      <c r="C86" s="52">
        <v>81</v>
      </c>
      <c r="D86" s="52">
        <v>28</v>
      </c>
      <c r="E86" s="52">
        <v>53</v>
      </c>
      <c r="F86" s="52">
        <v>41</v>
      </c>
      <c r="G86" s="52">
        <v>21</v>
      </c>
      <c r="H86" s="52">
        <v>20</v>
      </c>
      <c r="I86" s="52">
        <v>40</v>
      </c>
      <c r="J86" s="52">
        <v>7</v>
      </c>
      <c r="K86" s="52">
        <v>33</v>
      </c>
      <c r="L86" s="13"/>
    </row>
    <row r="87" spans="1:12" ht="12.75" hidden="1" customHeight="1" outlineLevel="1" x14ac:dyDescent="0.2">
      <c r="B87" s="5" t="s">
        <v>80</v>
      </c>
      <c r="C87" s="52">
        <v>22</v>
      </c>
      <c r="D87" s="52">
        <v>8</v>
      </c>
      <c r="E87" s="52">
        <v>14</v>
      </c>
      <c r="F87" s="52">
        <v>11</v>
      </c>
      <c r="G87" s="52">
        <v>7</v>
      </c>
      <c r="H87" s="52">
        <v>4</v>
      </c>
      <c r="I87" s="52">
        <v>11</v>
      </c>
      <c r="J87" s="52">
        <v>1</v>
      </c>
      <c r="K87" s="52">
        <v>10</v>
      </c>
      <c r="L87" s="13"/>
    </row>
    <row r="88" spans="1:12" ht="12.75" hidden="1" customHeight="1" outlineLevel="1" x14ac:dyDescent="0.2">
      <c r="B88" s="5" t="s">
        <v>81</v>
      </c>
      <c r="C88" s="52">
        <v>24</v>
      </c>
      <c r="D88" s="52">
        <v>10</v>
      </c>
      <c r="E88" s="52">
        <v>14</v>
      </c>
      <c r="F88" s="52">
        <v>15</v>
      </c>
      <c r="G88" s="52">
        <v>8</v>
      </c>
      <c r="H88" s="52">
        <v>7</v>
      </c>
      <c r="I88" s="52">
        <v>9</v>
      </c>
      <c r="J88" s="52">
        <v>2</v>
      </c>
      <c r="K88" s="52">
        <v>7</v>
      </c>
      <c r="L88" s="13"/>
    </row>
    <row r="89" spans="1:12" ht="12.75" hidden="1" customHeight="1" outlineLevel="1" x14ac:dyDescent="0.2">
      <c r="B89" s="5" t="s">
        <v>82</v>
      </c>
      <c r="C89" s="52">
        <v>22</v>
      </c>
      <c r="D89" s="52">
        <v>8</v>
      </c>
      <c r="E89" s="52">
        <v>14</v>
      </c>
      <c r="F89" s="52">
        <v>13</v>
      </c>
      <c r="G89" s="52">
        <v>6</v>
      </c>
      <c r="H89" s="52">
        <v>7</v>
      </c>
      <c r="I89" s="52">
        <v>9</v>
      </c>
      <c r="J89" s="52">
        <v>2</v>
      </c>
      <c r="K89" s="52">
        <v>7</v>
      </c>
      <c r="L89" s="13"/>
    </row>
    <row r="90" spans="1:12" ht="12.75" hidden="1" customHeight="1" outlineLevel="1" x14ac:dyDescent="0.2">
      <c r="B90" s="5" t="s">
        <v>83</v>
      </c>
      <c r="C90" s="52">
        <v>13</v>
      </c>
      <c r="D90" s="52">
        <v>2</v>
      </c>
      <c r="E90" s="52">
        <v>11</v>
      </c>
      <c r="F90" s="52">
        <v>2</v>
      </c>
      <c r="G90" s="52">
        <v>0</v>
      </c>
      <c r="H90" s="52">
        <v>2</v>
      </c>
      <c r="I90" s="52">
        <v>11</v>
      </c>
      <c r="J90" s="52">
        <v>2</v>
      </c>
      <c r="K90" s="52">
        <v>9</v>
      </c>
      <c r="L90" s="13"/>
    </row>
    <row r="91" spans="1:12" ht="12.75" customHeight="1" collapsed="1" x14ac:dyDescent="0.2">
      <c r="A91" s="2" t="s">
        <v>638</v>
      </c>
      <c r="B91" s="5" t="s">
        <v>22</v>
      </c>
      <c r="C91" s="52">
        <v>68</v>
      </c>
      <c r="D91" s="52">
        <v>26</v>
      </c>
      <c r="E91" s="52">
        <v>42</v>
      </c>
      <c r="F91" s="52">
        <v>33</v>
      </c>
      <c r="G91" s="52">
        <v>18</v>
      </c>
      <c r="H91" s="52">
        <v>15</v>
      </c>
      <c r="I91" s="52">
        <v>35</v>
      </c>
      <c r="J91" s="52">
        <v>8</v>
      </c>
      <c r="K91" s="52">
        <v>27</v>
      </c>
    </row>
    <row r="92" spans="1:12" ht="12.75" hidden="1" customHeight="1" outlineLevel="1" x14ac:dyDescent="0.2">
      <c r="B92" s="5" t="s">
        <v>80</v>
      </c>
      <c r="C92" s="52">
        <v>22</v>
      </c>
      <c r="D92" s="52">
        <v>10</v>
      </c>
      <c r="E92" s="52">
        <v>12</v>
      </c>
      <c r="F92" s="52">
        <v>10</v>
      </c>
      <c r="G92" s="52">
        <v>6</v>
      </c>
      <c r="H92" s="52">
        <v>4</v>
      </c>
      <c r="I92" s="52">
        <v>12</v>
      </c>
      <c r="J92" s="52">
        <v>4</v>
      </c>
      <c r="K92" s="52">
        <v>8</v>
      </c>
    </row>
    <row r="93" spans="1:12" ht="12.75" hidden="1" customHeight="1" outlineLevel="1" x14ac:dyDescent="0.2">
      <c r="B93" s="5" t="s">
        <v>81</v>
      </c>
      <c r="C93" s="52">
        <v>17</v>
      </c>
      <c r="D93" s="52">
        <v>5</v>
      </c>
      <c r="E93" s="52">
        <v>12</v>
      </c>
      <c r="F93" s="52">
        <v>8</v>
      </c>
      <c r="G93" s="52">
        <v>4</v>
      </c>
      <c r="H93" s="52">
        <v>4</v>
      </c>
      <c r="I93" s="52">
        <v>9</v>
      </c>
      <c r="J93" s="52">
        <v>1</v>
      </c>
      <c r="K93" s="52">
        <v>8</v>
      </c>
    </row>
    <row r="94" spans="1:12" ht="12.75" hidden="1" customHeight="1" outlineLevel="1" x14ac:dyDescent="0.2">
      <c r="B94" s="5" t="s">
        <v>82</v>
      </c>
      <c r="C94" s="52">
        <v>21</v>
      </c>
      <c r="D94" s="52">
        <v>8</v>
      </c>
      <c r="E94" s="52">
        <v>13</v>
      </c>
      <c r="F94" s="52">
        <v>12</v>
      </c>
      <c r="G94" s="52">
        <v>6</v>
      </c>
      <c r="H94" s="52">
        <v>6</v>
      </c>
      <c r="I94" s="52">
        <v>9</v>
      </c>
      <c r="J94" s="52">
        <v>2</v>
      </c>
      <c r="K94" s="52">
        <v>7</v>
      </c>
    </row>
    <row r="95" spans="1:12" ht="12.75" hidden="1" customHeight="1" outlineLevel="1" x14ac:dyDescent="0.2">
      <c r="B95" s="5" t="s">
        <v>83</v>
      </c>
      <c r="C95" s="52">
        <v>8</v>
      </c>
      <c r="D95" s="52">
        <v>3</v>
      </c>
      <c r="E95" s="52">
        <v>5</v>
      </c>
      <c r="F95" s="52">
        <v>3</v>
      </c>
      <c r="G95" s="52">
        <v>2</v>
      </c>
      <c r="H95" s="52">
        <v>1</v>
      </c>
      <c r="I95" s="52">
        <v>5</v>
      </c>
      <c r="J95" s="52">
        <v>1</v>
      </c>
      <c r="K95" s="52">
        <v>4</v>
      </c>
    </row>
    <row r="96" spans="1:12" ht="12.75" customHeight="1" collapsed="1" x14ac:dyDescent="0.2">
      <c r="A96" s="2" t="s">
        <v>798</v>
      </c>
      <c r="B96" s="5" t="s">
        <v>22</v>
      </c>
      <c r="C96" s="52">
        <v>63</v>
      </c>
      <c r="D96" s="52">
        <v>23</v>
      </c>
      <c r="E96" s="52">
        <v>40</v>
      </c>
      <c r="F96" s="52">
        <v>27</v>
      </c>
      <c r="G96" s="52">
        <v>14</v>
      </c>
      <c r="H96" s="52">
        <v>13</v>
      </c>
      <c r="I96" s="52">
        <v>36</v>
      </c>
      <c r="J96" s="52">
        <v>9</v>
      </c>
      <c r="K96" s="52">
        <v>27</v>
      </c>
    </row>
    <row r="97" spans="1:11" ht="12.75" hidden="1" customHeight="1" outlineLevel="1" x14ac:dyDescent="0.2">
      <c r="B97" s="5" t="s">
        <v>80</v>
      </c>
      <c r="C97" s="52">
        <v>20</v>
      </c>
      <c r="D97" s="52">
        <v>7</v>
      </c>
      <c r="E97" s="52">
        <v>13</v>
      </c>
      <c r="F97" s="52">
        <v>10</v>
      </c>
      <c r="G97" s="52">
        <v>5</v>
      </c>
      <c r="H97" s="52">
        <v>5</v>
      </c>
      <c r="I97" s="52">
        <v>10</v>
      </c>
      <c r="J97" s="52">
        <v>2</v>
      </c>
      <c r="K97" s="52">
        <v>8</v>
      </c>
    </row>
    <row r="98" spans="1:11" ht="12.75" hidden="1" customHeight="1" outlineLevel="1" x14ac:dyDescent="0.2">
      <c r="B98" s="5" t="s">
        <v>81</v>
      </c>
      <c r="C98" s="52">
        <v>18</v>
      </c>
      <c r="D98" s="52">
        <v>10</v>
      </c>
      <c r="E98" s="52">
        <v>8</v>
      </c>
      <c r="F98" s="52">
        <v>7</v>
      </c>
      <c r="G98" s="52">
        <v>6</v>
      </c>
      <c r="H98" s="52">
        <v>1</v>
      </c>
      <c r="I98" s="52">
        <v>11</v>
      </c>
      <c r="J98" s="52">
        <v>4</v>
      </c>
      <c r="K98" s="52">
        <v>7</v>
      </c>
    </row>
    <row r="99" spans="1:11" ht="12.75" hidden="1" customHeight="1" outlineLevel="1" x14ac:dyDescent="0.2">
      <c r="B99" s="5" t="s">
        <v>82</v>
      </c>
      <c r="C99" s="52">
        <v>16</v>
      </c>
      <c r="D99" s="52">
        <v>5</v>
      </c>
      <c r="E99" s="52">
        <v>11</v>
      </c>
      <c r="F99" s="52">
        <v>7</v>
      </c>
      <c r="G99" s="52">
        <v>3</v>
      </c>
      <c r="H99" s="52">
        <v>4</v>
      </c>
      <c r="I99" s="52">
        <v>9</v>
      </c>
      <c r="J99" s="52">
        <v>2</v>
      </c>
      <c r="K99" s="52">
        <v>7</v>
      </c>
    </row>
    <row r="100" spans="1:11" ht="12.75" hidden="1" customHeight="1" outlineLevel="1" x14ac:dyDescent="0.2">
      <c r="B100" s="5" t="s">
        <v>83</v>
      </c>
      <c r="C100" s="52">
        <v>9</v>
      </c>
      <c r="D100" s="52">
        <v>1</v>
      </c>
      <c r="E100" s="52">
        <v>8</v>
      </c>
      <c r="F100" s="52">
        <v>3</v>
      </c>
      <c r="G100" s="52">
        <v>0</v>
      </c>
      <c r="H100" s="52">
        <v>3</v>
      </c>
      <c r="I100" s="52">
        <v>6</v>
      </c>
      <c r="J100" s="52">
        <v>1</v>
      </c>
      <c r="K100" s="52">
        <v>5</v>
      </c>
    </row>
    <row r="101" spans="1:11" ht="12.75" customHeight="1" collapsed="1" x14ac:dyDescent="0.2">
      <c r="A101" s="2" t="s">
        <v>820</v>
      </c>
      <c r="B101" s="5" t="s">
        <v>22</v>
      </c>
      <c r="C101" s="52">
        <v>62</v>
      </c>
      <c r="D101" s="52">
        <v>24</v>
      </c>
      <c r="E101" s="52">
        <v>38</v>
      </c>
      <c r="F101" s="52">
        <v>27</v>
      </c>
      <c r="G101" s="52">
        <v>17</v>
      </c>
      <c r="H101" s="52">
        <v>10</v>
      </c>
      <c r="I101" s="52">
        <v>35</v>
      </c>
      <c r="J101" s="52">
        <v>7</v>
      </c>
      <c r="K101" s="52">
        <v>28</v>
      </c>
    </row>
    <row r="102" spans="1:11" ht="12.75" hidden="1" customHeight="1" outlineLevel="1" x14ac:dyDescent="0.2">
      <c r="B102" s="5" t="s">
        <v>80</v>
      </c>
      <c r="C102" s="52">
        <v>24</v>
      </c>
      <c r="D102" s="52">
        <v>9</v>
      </c>
      <c r="E102" s="52">
        <v>15</v>
      </c>
      <c r="F102" s="52">
        <v>11</v>
      </c>
      <c r="G102" s="52">
        <v>7</v>
      </c>
      <c r="H102" s="52">
        <v>4</v>
      </c>
      <c r="I102" s="52">
        <v>13</v>
      </c>
      <c r="J102" s="52">
        <v>2</v>
      </c>
      <c r="K102" s="52">
        <v>11</v>
      </c>
    </row>
    <row r="103" spans="1:11" ht="12.75" hidden="1" customHeight="1" outlineLevel="1" x14ac:dyDescent="0.2">
      <c r="B103" s="5" t="s">
        <v>81</v>
      </c>
      <c r="C103" s="52">
        <v>18</v>
      </c>
      <c r="D103" s="52">
        <v>7</v>
      </c>
      <c r="E103" s="52">
        <v>11</v>
      </c>
      <c r="F103" s="52">
        <v>9</v>
      </c>
      <c r="G103" s="52">
        <v>5</v>
      </c>
      <c r="H103" s="52">
        <v>4</v>
      </c>
      <c r="I103" s="52">
        <v>9</v>
      </c>
      <c r="J103" s="52">
        <v>2</v>
      </c>
      <c r="K103" s="52">
        <v>7</v>
      </c>
    </row>
    <row r="104" spans="1:11" ht="12.75" hidden="1" customHeight="1" outlineLevel="1" x14ac:dyDescent="0.2">
      <c r="B104" s="5" t="s">
        <v>82</v>
      </c>
      <c r="C104" s="52">
        <v>14</v>
      </c>
      <c r="D104" s="52">
        <v>8</v>
      </c>
      <c r="E104" s="52">
        <v>6</v>
      </c>
      <c r="F104" s="52">
        <v>6</v>
      </c>
      <c r="G104" s="52">
        <v>5</v>
      </c>
      <c r="H104" s="52">
        <v>1</v>
      </c>
      <c r="I104" s="52">
        <v>8</v>
      </c>
      <c r="J104" s="52">
        <v>3</v>
      </c>
      <c r="K104" s="52">
        <v>5</v>
      </c>
    </row>
    <row r="105" spans="1:11" ht="12.75" hidden="1" customHeight="1" outlineLevel="1" x14ac:dyDescent="0.2">
      <c r="B105" s="5" t="s">
        <v>83</v>
      </c>
      <c r="C105" s="52">
        <v>6</v>
      </c>
      <c r="D105" s="52">
        <v>0</v>
      </c>
      <c r="E105" s="52">
        <v>6</v>
      </c>
      <c r="F105" s="52">
        <v>1</v>
      </c>
      <c r="G105" s="52">
        <v>0</v>
      </c>
      <c r="H105" s="52">
        <v>1</v>
      </c>
      <c r="I105" s="52">
        <v>5</v>
      </c>
      <c r="J105" s="52">
        <v>0</v>
      </c>
      <c r="K105" s="52">
        <v>5</v>
      </c>
    </row>
    <row r="106" spans="1:11" ht="12.75" customHeight="1" collapsed="1" x14ac:dyDescent="0.2">
      <c r="A106" s="2" t="s">
        <v>856</v>
      </c>
      <c r="B106" s="5" t="s">
        <v>22</v>
      </c>
      <c r="C106" s="52">
        <v>68</v>
      </c>
      <c r="D106" s="52">
        <v>26</v>
      </c>
      <c r="E106" s="52">
        <v>42</v>
      </c>
      <c r="F106" s="52">
        <v>34</v>
      </c>
      <c r="G106" s="52">
        <v>19</v>
      </c>
      <c r="H106" s="52">
        <v>15</v>
      </c>
      <c r="I106" s="52">
        <v>34</v>
      </c>
      <c r="J106" s="52">
        <v>7</v>
      </c>
      <c r="K106" s="52">
        <v>27</v>
      </c>
    </row>
    <row r="107" spans="1:11" ht="12.75" hidden="1" customHeight="1" outlineLevel="1" x14ac:dyDescent="0.2">
      <c r="B107" s="5" t="s">
        <v>80</v>
      </c>
      <c r="C107" s="52">
        <v>22</v>
      </c>
      <c r="D107" s="52">
        <v>9</v>
      </c>
      <c r="E107" s="52">
        <v>13</v>
      </c>
      <c r="F107" s="52">
        <v>12</v>
      </c>
      <c r="G107" s="52">
        <v>7</v>
      </c>
      <c r="H107" s="52">
        <v>5</v>
      </c>
      <c r="I107" s="52">
        <v>10</v>
      </c>
      <c r="J107" s="52">
        <v>2</v>
      </c>
      <c r="K107" s="52">
        <v>8</v>
      </c>
    </row>
    <row r="108" spans="1:11" ht="12.75" hidden="1" customHeight="1" outlineLevel="1" x14ac:dyDescent="0.2">
      <c r="B108" s="5" t="s">
        <v>81</v>
      </c>
      <c r="C108" s="52">
        <v>21</v>
      </c>
      <c r="D108" s="52">
        <v>8</v>
      </c>
      <c r="E108" s="52">
        <v>13</v>
      </c>
      <c r="F108" s="52">
        <v>9</v>
      </c>
      <c r="G108" s="52">
        <v>6</v>
      </c>
      <c r="H108" s="52">
        <v>3</v>
      </c>
      <c r="I108" s="52">
        <v>12</v>
      </c>
      <c r="J108" s="52">
        <v>2</v>
      </c>
      <c r="K108" s="52">
        <v>10</v>
      </c>
    </row>
    <row r="109" spans="1:11" ht="12.75" hidden="1" customHeight="1" outlineLevel="1" x14ac:dyDescent="0.2">
      <c r="B109" s="5" t="s">
        <v>82</v>
      </c>
      <c r="C109" s="52">
        <v>20</v>
      </c>
      <c r="D109" s="52">
        <v>8</v>
      </c>
      <c r="E109" s="52">
        <v>12</v>
      </c>
      <c r="F109" s="52">
        <v>11</v>
      </c>
      <c r="G109" s="52">
        <v>6</v>
      </c>
      <c r="H109" s="52">
        <v>5</v>
      </c>
      <c r="I109" s="52">
        <v>9</v>
      </c>
      <c r="J109" s="52">
        <v>2</v>
      </c>
      <c r="K109" s="52">
        <v>7</v>
      </c>
    </row>
    <row r="110" spans="1:11" ht="12.75" hidden="1" customHeight="1" outlineLevel="1" x14ac:dyDescent="0.2">
      <c r="B110" s="5" t="s">
        <v>83</v>
      </c>
      <c r="C110" s="52">
        <v>5</v>
      </c>
      <c r="D110" s="52">
        <v>1</v>
      </c>
      <c r="E110" s="52">
        <v>4</v>
      </c>
      <c r="F110" s="52">
        <v>0</v>
      </c>
      <c r="G110" s="52">
        <v>0</v>
      </c>
      <c r="H110" s="52">
        <v>0</v>
      </c>
      <c r="I110" s="52">
        <v>5</v>
      </c>
      <c r="J110" s="52">
        <v>1</v>
      </c>
      <c r="K110" s="52">
        <v>4</v>
      </c>
    </row>
    <row r="111" spans="1:11" ht="12.75" customHeight="1" collapsed="1" x14ac:dyDescent="0.2">
      <c r="A111" s="2" t="s">
        <v>877</v>
      </c>
      <c r="B111" s="5" t="s">
        <v>22</v>
      </c>
      <c r="C111" s="52">
        <v>60</v>
      </c>
      <c r="D111" s="52">
        <v>22</v>
      </c>
      <c r="E111" s="52">
        <v>38</v>
      </c>
      <c r="F111" s="52">
        <v>33</v>
      </c>
      <c r="G111" s="52">
        <v>18</v>
      </c>
      <c r="H111" s="52">
        <v>15</v>
      </c>
      <c r="I111" s="52">
        <v>27</v>
      </c>
      <c r="J111" s="52">
        <v>4</v>
      </c>
      <c r="K111" s="52">
        <v>23</v>
      </c>
    </row>
    <row r="112" spans="1:11" ht="12.75" customHeight="1" x14ac:dyDescent="0.2">
      <c r="B112" s="5" t="s">
        <v>80</v>
      </c>
      <c r="C112" s="52">
        <v>20</v>
      </c>
      <c r="D112" s="52">
        <v>7</v>
      </c>
      <c r="E112" s="52">
        <v>13</v>
      </c>
      <c r="F112" s="52">
        <v>9</v>
      </c>
      <c r="G112" s="52">
        <v>6</v>
      </c>
      <c r="H112" s="52">
        <v>3</v>
      </c>
      <c r="I112" s="52">
        <v>11</v>
      </c>
      <c r="J112" s="52">
        <v>1</v>
      </c>
      <c r="K112" s="52">
        <v>10</v>
      </c>
    </row>
    <row r="113" spans="1:11" ht="12.75" customHeight="1" x14ac:dyDescent="0.2">
      <c r="B113" s="5" t="s">
        <v>81</v>
      </c>
      <c r="C113" s="52">
        <v>19</v>
      </c>
      <c r="D113" s="52">
        <v>8</v>
      </c>
      <c r="E113" s="52">
        <v>11</v>
      </c>
      <c r="F113" s="52">
        <v>14</v>
      </c>
      <c r="G113" s="52">
        <v>7</v>
      </c>
      <c r="H113" s="52">
        <v>7</v>
      </c>
      <c r="I113" s="52">
        <v>5</v>
      </c>
      <c r="J113" s="52">
        <v>1</v>
      </c>
      <c r="K113" s="52">
        <v>4</v>
      </c>
    </row>
    <row r="114" spans="1:11" ht="12.75" customHeight="1" x14ac:dyDescent="0.2">
      <c r="B114" s="5" t="s">
        <v>82</v>
      </c>
      <c r="C114" s="52">
        <v>13</v>
      </c>
      <c r="D114" s="52">
        <v>6</v>
      </c>
      <c r="E114" s="52">
        <v>7</v>
      </c>
      <c r="F114" s="52">
        <v>7</v>
      </c>
      <c r="G114" s="52">
        <v>4</v>
      </c>
      <c r="H114" s="52">
        <v>3</v>
      </c>
      <c r="I114" s="52">
        <v>6</v>
      </c>
      <c r="J114" s="52">
        <v>2</v>
      </c>
      <c r="K114" s="52">
        <v>4</v>
      </c>
    </row>
    <row r="115" spans="1:11" ht="12.75" customHeight="1" x14ac:dyDescent="0.2">
      <c r="B115" s="5" t="s">
        <v>83</v>
      </c>
      <c r="C115" s="52">
        <v>8</v>
      </c>
      <c r="D115" s="52">
        <v>1</v>
      </c>
      <c r="E115" s="52">
        <v>7</v>
      </c>
      <c r="F115" s="52">
        <v>3</v>
      </c>
      <c r="G115" s="52">
        <v>1</v>
      </c>
      <c r="H115" s="52">
        <v>2</v>
      </c>
      <c r="I115" s="52">
        <v>5</v>
      </c>
      <c r="J115" s="52">
        <v>0</v>
      </c>
      <c r="K115" s="52">
        <v>5</v>
      </c>
    </row>
    <row r="116" spans="1:11" s="46" customFormat="1" x14ac:dyDescent="0.2"/>
    <row r="117" spans="1:11" x14ac:dyDescent="0.2">
      <c r="A117" s="54" t="s">
        <v>698</v>
      </c>
      <c r="B117" s="55"/>
      <c r="C117" s="56"/>
    </row>
    <row r="118" spans="1:11" x14ac:dyDescent="0.2"/>
    <row r="119" spans="1:11" x14ac:dyDescent="0.2">
      <c r="A119" s="59" t="s">
        <v>699</v>
      </c>
      <c r="C119" s="20"/>
    </row>
    <row r="120" spans="1:11" x14ac:dyDescent="0.2">
      <c r="A120" s="2" t="s">
        <v>271</v>
      </c>
      <c r="D120" s="2" t="s">
        <v>57</v>
      </c>
      <c r="F120" s="2" t="s">
        <v>57</v>
      </c>
    </row>
    <row r="122" spans="1:11" ht="12.75" customHeight="1" x14ac:dyDescent="0.2">
      <c r="A122" s="59" t="s">
        <v>5</v>
      </c>
    </row>
    <row r="123" spans="1:11" ht="12.75" customHeight="1" x14ac:dyDescent="0.2">
      <c r="A123" s="2" t="s">
        <v>595</v>
      </c>
    </row>
    <row r="126" spans="1:11" ht="12.75" customHeight="1" x14ac:dyDescent="0.2">
      <c r="C126" s="33"/>
      <c r="D126" s="33"/>
      <c r="E126" s="33"/>
    </row>
    <row r="127" spans="1:11" ht="12.75" customHeight="1" x14ac:dyDescent="0.2"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1:11" ht="12.75" customHeight="1" x14ac:dyDescent="0.2"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3:11" ht="12.75" customHeight="1" x14ac:dyDescent="0.2"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3:11" ht="12.75" customHeight="1" x14ac:dyDescent="0.2">
      <c r="C130" s="33"/>
      <c r="D130" s="33"/>
      <c r="E130" s="33"/>
      <c r="F130" s="33"/>
      <c r="G130" s="33"/>
      <c r="H130" s="33"/>
      <c r="I130" s="33"/>
      <c r="J130" s="33"/>
      <c r="K130" s="33"/>
    </row>
  </sheetData>
  <phoneticPr fontId="3" type="noConversion"/>
  <hyperlinks>
    <hyperlink ref="A4" location="Inhalt!A1" display="&lt;&lt;&lt; Inhalt" xr:uid="{246D1AF4-02F7-432B-B23F-7644AC92B6B9}"/>
    <hyperlink ref="A117" location="Metadaten!A1" display="Metadaten &lt;&lt;&lt;" xr:uid="{CFFFE838-F00A-4D25-B282-35F1B304F1C9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9">
    <pageSetUpPr fitToPage="1"/>
  </sheetPr>
  <dimension ref="A1:H50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9.42578125" style="2" customWidth="1"/>
    <col min="2" max="2" width="5" style="2" bestFit="1" customWidth="1"/>
    <col min="3" max="3" width="6.5703125" style="2" bestFit="1" customWidth="1"/>
    <col min="4" max="4" width="7.140625" style="2" bestFit="1" customWidth="1"/>
    <col min="5" max="5" width="11.5703125" style="2" bestFit="1" customWidth="1"/>
    <col min="6" max="6" width="7.140625" style="2" bestFit="1" customWidth="1"/>
    <col min="7" max="7" width="5" style="2" bestFit="1" customWidth="1"/>
    <col min="8" max="8" width="16.42578125" style="2" bestFit="1" customWidth="1"/>
    <col min="9" max="16384" width="11.42578125" style="2"/>
  </cols>
  <sheetData>
    <row r="1" spans="1:8" ht="15.75" x14ac:dyDescent="0.2">
      <c r="A1" s="42" t="s">
        <v>87</v>
      </c>
    </row>
    <row r="2" spans="1:8" ht="12.75" customHeight="1" x14ac:dyDescent="0.2">
      <c r="A2" s="2" t="s">
        <v>859</v>
      </c>
    </row>
    <row r="3" spans="1:8" x14ac:dyDescent="0.2"/>
    <row r="4" spans="1:8" x14ac:dyDescent="0.2">
      <c r="A4" s="50" t="s">
        <v>696</v>
      </c>
    </row>
    <row r="5" spans="1:8" x14ac:dyDescent="0.2">
      <c r="A5" s="20"/>
    </row>
    <row r="6" spans="1:8" x14ac:dyDescent="0.2">
      <c r="A6" s="51" t="s">
        <v>740</v>
      </c>
    </row>
    <row r="7" spans="1:8" x14ac:dyDescent="0.2"/>
    <row r="8" spans="1:8" s="7" customFormat="1" x14ac:dyDescent="0.2">
      <c r="A8" s="7" t="s">
        <v>20</v>
      </c>
      <c r="B8" s="7" t="s">
        <v>51</v>
      </c>
      <c r="G8" s="7" t="s">
        <v>44</v>
      </c>
    </row>
    <row r="9" spans="1:8" s="7" customFormat="1" x14ac:dyDescent="0.2">
      <c r="B9" s="7" t="s">
        <v>0</v>
      </c>
      <c r="C9" s="7" t="s">
        <v>431</v>
      </c>
      <c r="E9" s="7" t="s">
        <v>84</v>
      </c>
      <c r="G9" s="7" t="s">
        <v>0</v>
      </c>
      <c r="H9" s="7" t="s">
        <v>50</v>
      </c>
    </row>
    <row r="10" spans="1:8" s="7" customFormat="1" x14ac:dyDescent="0.2">
      <c r="C10" s="7" t="s">
        <v>277</v>
      </c>
      <c r="D10" s="7" t="s">
        <v>276</v>
      </c>
      <c r="E10" s="7" t="s">
        <v>71</v>
      </c>
      <c r="F10" s="7" t="s">
        <v>85</v>
      </c>
    </row>
    <row r="11" spans="1:8" x14ac:dyDescent="0.2">
      <c r="A11" s="2" t="s">
        <v>39</v>
      </c>
      <c r="B11" s="52">
        <v>16</v>
      </c>
      <c r="C11" s="52">
        <v>14</v>
      </c>
      <c r="D11" s="52">
        <v>2</v>
      </c>
      <c r="E11" s="52">
        <v>2</v>
      </c>
      <c r="F11" s="52">
        <v>14</v>
      </c>
      <c r="G11" s="52">
        <v>6</v>
      </c>
      <c r="H11" s="60">
        <v>1</v>
      </c>
    </row>
    <row r="12" spans="1:8" x14ac:dyDescent="0.2">
      <c r="A12" s="2" t="s">
        <v>40</v>
      </c>
      <c r="B12" s="52">
        <v>19</v>
      </c>
      <c r="C12" s="52">
        <v>17</v>
      </c>
      <c r="D12" s="52">
        <v>2</v>
      </c>
      <c r="E12" s="52">
        <v>3</v>
      </c>
      <c r="F12" s="52">
        <v>16</v>
      </c>
      <c r="G12" s="52">
        <v>6</v>
      </c>
      <c r="H12" s="60">
        <v>1</v>
      </c>
    </row>
    <row r="13" spans="1:8" x14ac:dyDescent="0.2">
      <c r="A13" s="2" t="s">
        <v>41</v>
      </c>
      <c r="B13" s="52">
        <v>20</v>
      </c>
      <c r="C13" s="52">
        <v>13</v>
      </c>
      <c r="D13" s="52">
        <v>7</v>
      </c>
      <c r="E13" s="52">
        <v>7</v>
      </c>
      <c r="F13" s="52">
        <v>13</v>
      </c>
      <c r="G13" s="52">
        <v>6</v>
      </c>
      <c r="H13" s="60">
        <v>1</v>
      </c>
    </row>
    <row r="14" spans="1:8" x14ac:dyDescent="0.2">
      <c r="A14" s="2" t="s">
        <v>42</v>
      </c>
      <c r="B14" s="52">
        <v>20</v>
      </c>
      <c r="C14" s="52">
        <v>13</v>
      </c>
      <c r="D14" s="52">
        <v>7</v>
      </c>
      <c r="E14" s="52">
        <v>3</v>
      </c>
      <c r="F14" s="52">
        <v>17</v>
      </c>
      <c r="G14" s="52">
        <v>7</v>
      </c>
      <c r="H14" s="60">
        <v>0.9</v>
      </c>
    </row>
    <row r="15" spans="1:8" x14ac:dyDescent="0.2">
      <c r="A15" s="2" t="s">
        <v>252</v>
      </c>
      <c r="B15" s="52">
        <v>20</v>
      </c>
      <c r="C15" s="52">
        <v>17</v>
      </c>
      <c r="D15" s="52">
        <v>3</v>
      </c>
      <c r="E15" s="52">
        <v>5</v>
      </c>
      <c r="F15" s="52">
        <v>15</v>
      </c>
      <c r="G15" s="52">
        <v>6</v>
      </c>
      <c r="H15" s="60">
        <v>0.9</v>
      </c>
    </row>
    <row r="16" spans="1:8" x14ac:dyDescent="0.2">
      <c r="A16" s="2" t="s">
        <v>284</v>
      </c>
      <c r="B16" s="52">
        <v>18</v>
      </c>
      <c r="C16" s="52">
        <v>13</v>
      </c>
      <c r="D16" s="52">
        <v>5</v>
      </c>
      <c r="E16" s="52">
        <v>5</v>
      </c>
      <c r="F16" s="52">
        <v>13</v>
      </c>
      <c r="G16" s="52">
        <v>6</v>
      </c>
      <c r="H16" s="60">
        <v>0.9</v>
      </c>
    </row>
    <row r="17" spans="1:8" x14ac:dyDescent="0.2">
      <c r="A17" s="2" t="s">
        <v>384</v>
      </c>
      <c r="B17" s="52">
        <v>20</v>
      </c>
      <c r="C17" s="52">
        <v>15</v>
      </c>
      <c r="D17" s="52">
        <v>5</v>
      </c>
      <c r="E17" s="52">
        <v>8</v>
      </c>
      <c r="F17" s="52">
        <v>12</v>
      </c>
      <c r="G17" s="52">
        <v>10</v>
      </c>
      <c r="H17" s="60">
        <v>0.9</v>
      </c>
    </row>
    <row r="18" spans="1:8" x14ac:dyDescent="0.2">
      <c r="A18" s="2" t="s">
        <v>404</v>
      </c>
      <c r="B18" s="52">
        <v>20</v>
      </c>
      <c r="C18" s="52">
        <v>12</v>
      </c>
      <c r="D18" s="52">
        <v>8</v>
      </c>
      <c r="E18" s="52">
        <v>6</v>
      </c>
      <c r="F18" s="52">
        <v>14</v>
      </c>
      <c r="G18" s="52">
        <v>11</v>
      </c>
      <c r="H18" s="60">
        <v>0.8</v>
      </c>
    </row>
    <row r="19" spans="1:8" x14ac:dyDescent="0.2">
      <c r="A19" s="2" t="s">
        <v>435</v>
      </c>
      <c r="B19" s="52">
        <v>19</v>
      </c>
      <c r="C19" s="52">
        <v>18</v>
      </c>
      <c r="D19" s="52">
        <v>1</v>
      </c>
      <c r="E19" s="52">
        <v>8</v>
      </c>
      <c r="F19" s="52">
        <v>11</v>
      </c>
      <c r="G19" s="52">
        <v>11</v>
      </c>
      <c r="H19" s="60">
        <v>0.7</v>
      </c>
    </row>
    <row r="20" spans="1:8" x14ac:dyDescent="0.2">
      <c r="A20" s="2" t="s">
        <v>471</v>
      </c>
      <c r="B20" s="52">
        <v>19</v>
      </c>
      <c r="C20" s="52">
        <v>14</v>
      </c>
      <c r="D20" s="52">
        <v>5</v>
      </c>
      <c r="E20" s="52">
        <v>11</v>
      </c>
      <c r="F20" s="52">
        <v>8</v>
      </c>
      <c r="G20" s="52">
        <v>11</v>
      </c>
      <c r="H20" s="60">
        <v>1.1000000000000001</v>
      </c>
    </row>
    <row r="21" spans="1:8" x14ac:dyDescent="0.2">
      <c r="A21" s="2" t="s">
        <v>485</v>
      </c>
      <c r="B21" s="52">
        <v>16</v>
      </c>
      <c r="C21" s="52">
        <v>12</v>
      </c>
      <c r="D21" s="52">
        <v>4</v>
      </c>
      <c r="E21" s="52">
        <v>10</v>
      </c>
      <c r="F21" s="52">
        <v>6</v>
      </c>
      <c r="G21" s="52">
        <v>11</v>
      </c>
      <c r="H21" s="60">
        <v>1</v>
      </c>
    </row>
    <row r="22" spans="1:8" x14ac:dyDescent="0.2">
      <c r="A22" s="2" t="s">
        <v>512</v>
      </c>
      <c r="B22" s="52">
        <v>18</v>
      </c>
      <c r="C22" s="52">
        <v>16</v>
      </c>
      <c r="D22" s="52">
        <v>2</v>
      </c>
      <c r="E22" s="52">
        <v>6</v>
      </c>
      <c r="F22" s="52">
        <v>12</v>
      </c>
      <c r="G22" s="52">
        <v>18</v>
      </c>
      <c r="H22" s="60">
        <v>0.8</v>
      </c>
    </row>
    <row r="23" spans="1:8" x14ac:dyDescent="0.2">
      <c r="A23" s="2" t="s">
        <v>520</v>
      </c>
      <c r="B23" s="52">
        <v>21</v>
      </c>
      <c r="C23" s="52">
        <v>9</v>
      </c>
      <c r="D23" s="52">
        <v>12</v>
      </c>
      <c r="E23" s="52">
        <v>11</v>
      </c>
      <c r="F23" s="52">
        <v>10</v>
      </c>
      <c r="G23" s="52">
        <v>16</v>
      </c>
      <c r="H23" s="60">
        <v>1.4</v>
      </c>
    </row>
    <row r="24" spans="1:8" x14ac:dyDescent="0.2">
      <c r="A24" s="2" t="s">
        <v>539</v>
      </c>
      <c r="B24" s="52">
        <v>19</v>
      </c>
      <c r="C24" s="52">
        <v>16</v>
      </c>
      <c r="D24" s="52">
        <v>3</v>
      </c>
      <c r="E24" s="52">
        <v>11</v>
      </c>
      <c r="F24" s="52">
        <v>8</v>
      </c>
      <c r="G24" s="52">
        <v>19</v>
      </c>
      <c r="H24" s="60">
        <v>1.4</v>
      </c>
    </row>
    <row r="25" spans="1:8" x14ac:dyDescent="0.2">
      <c r="A25" s="2" t="s">
        <v>558</v>
      </c>
      <c r="B25" s="52">
        <v>18</v>
      </c>
      <c r="C25" s="52">
        <v>14</v>
      </c>
      <c r="D25" s="52">
        <v>4</v>
      </c>
      <c r="E25" s="52">
        <v>8</v>
      </c>
      <c r="F25" s="52">
        <v>10</v>
      </c>
      <c r="G25" s="52">
        <v>19</v>
      </c>
      <c r="H25" s="60">
        <v>1.5</v>
      </c>
    </row>
    <row r="26" spans="1:8" x14ac:dyDescent="0.2">
      <c r="A26" s="2" t="s">
        <v>591</v>
      </c>
      <c r="B26" s="52">
        <v>32</v>
      </c>
      <c r="C26" s="52">
        <v>18</v>
      </c>
      <c r="D26" s="52">
        <v>14</v>
      </c>
      <c r="E26" s="52">
        <v>23</v>
      </c>
      <c r="F26" s="52">
        <v>9</v>
      </c>
      <c r="G26" s="52">
        <v>22</v>
      </c>
      <c r="H26" s="60">
        <v>2.4</v>
      </c>
    </row>
    <row r="27" spans="1:8" x14ac:dyDescent="0.2">
      <c r="A27" s="2" t="s">
        <v>638</v>
      </c>
      <c r="B27" s="52">
        <v>31</v>
      </c>
      <c r="C27" s="52">
        <v>20</v>
      </c>
      <c r="D27" s="52">
        <v>11</v>
      </c>
      <c r="E27" s="52">
        <v>16</v>
      </c>
      <c r="F27" s="52">
        <v>15</v>
      </c>
      <c r="G27" s="52">
        <v>23</v>
      </c>
      <c r="H27" s="60">
        <v>1.86</v>
      </c>
    </row>
    <row r="28" spans="1:8" x14ac:dyDescent="0.2">
      <c r="A28" s="2" t="s">
        <v>798</v>
      </c>
      <c r="B28" s="52">
        <v>34</v>
      </c>
      <c r="C28" s="52">
        <v>26</v>
      </c>
      <c r="D28" s="52">
        <v>8</v>
      </c>
      <c r="E28" s="52">
        <v>18</v>
      </c>
      <c r="F28" s="52">
        <v>16</v>
      </c>
      <c r="G28" s="52">
        <v>27</v>
      </c>
      <c r="H28" s="60">
        <v>2.8</v>
      </c>
    </row>
    <row r="29" spans="1:8" x14ac:dyDescent="0.2">
      <c r="A29" s="2" t="s">
        <v>820</v>
      </c>
      <c r="B29" s="52">
        <v>30</v>
      </c>
      <c r="C29" s="52">
        <v>24</v>
      </c>
      <c r="D29" s="52">
        <v>6</v>
      </c>
      <c r="E29" s="52">
        <v>17</v>
      </c>
      <c r="F29" s="52">
        <v>13</v>
      </c>
      <c r="G29" s="52">
        <v>24</v>
      </c>
      <c r="H29" s="60">
        <v>2.8</v>
      </c>
    </row>
    <row r="30" spans="1:8" x14ac:dyDescent="0.2">
      <c r="A30" s="2" t="s">
        <v>856</v>
      </c>
      <c r="B30" s="52">
        <v>27</v>
      </c>
      <c r="C30" s="52">
        <v>21</v>
      </c>
      <c r="D30" s="52">
        <v>6</v>
      </c>
      <c r="E30" s="52">
        <v>19</v>
      </c>
      <c r="F30" s="52">
        <v>8</v>
      </c>
      <c r="G30" s="52">
        <v>24</v>
      </c>
      <c r="H30" s="60">
        <v>2.8</v>
      </c>
    </row>
    <row r="31" spans="1:8" s="46" customFormat="1" x14ac:dyDescent="0.2"/>
    <row r="32" spans="1:8" x14ac:dyDescent="0.2">
      <c r="A32" s="54" t="s">
        <v>698</v>
      </c>
      <c r="B32" s="55"/>
      <c r="C32" s="56"/>
    </row>
    <row r="33" spans="1:6" x14ac:dyDescent="0.2"/>
    <row r="34" spans="1:6" x14ac:dyDescent="0.2">
      <c r="A34" s="59" t="s">
        <v>699</v>
      </c>
      <c r="C34" s="20"/>
    </row>
    <row r="35" spans="1:6" x14ac:dyDescent="0.2">
      <c r="A35" s="2" t="s">
        <v>271</v>
      </c>
      <c r="D35" s="2" t="s">
        <v>57</v>
      </c>
      <c r="F35" s="2" t="s">
        <v>57</v>
      </c>
    </row>
    <row r="50" spans="5:5" ht="12.75" customHeight="1" x14ac:dyDescent="0.2">
      <c r="E50" s="2" t="s">
        <v>57</v>
      </c>
    </row>
  </sheetData>
  <phoneticPr fontId="3" type="noConversion"/>
  <hyperlinks>
    <hyperlink ref="A4" location="Inhalt!A1" display="&lt;&lt;&lt; Inhalt" xr:uid="{F50DB918-5C5D-4243-9262-1AC531405913}"/>
    <hyperlink ref="A32" location="Metadaten!A1" display="Metadaten &lt;&lt;&lt;" xr:uid="{C4011DC2-7E3A-40FE-BA68-E44E81A1D5ED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>
    <pageSetUpPr fitToPage="1"/>
  </sheetPr>
  <dimension ref="A1:J64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27.140625" style="2" customWidth="1"/>
    <col min="2" max="2" width="5" style="2" bestFit="1" customWidth="1"/>
    <col min="3" max="3" width="6.5703125" style="2" bestFit="1" customWidth="1"/>
    <col min="4" max="4" width="7.140625" style="2" bestFit="1" customWidth="1"/>
    <col min="5" max="5" width="12" style="2" bestFit="1" customWidth="1"/>
    <col min="6" max="6" width="7.5703125" style="2" bestFit="1" customWidth="1"/>
    <col min="7" max="7" width="5" style="2" bestFit="1" customWidth="1"/>
    <col min="8" max="8" width="16.42578125" style="2" bestFit="1" customWidth="1"/>
    <col min="9" max="16384" width="11.42578125" style="2"/>
  </cols>
  <sheetData>
    <row r="1" spans="1:8" ht="15.75" x14ac:dyDescent="0.2">
      <c r="A1" s="42" t="s">
        <v>522</v>
      </c>
    </row>
    <row r="2" spans="1:8" ht="12.75" customHeight="1" x14ac:dyDescent="0.2">
      <c r="A2" s="2" t="s">
        <v>861</v>
      </c>
    </row>
    <row r="3" spans="1:8" x14ac:dyDescent="0.2"/>
    <row r="4" spans="1:8" x14ac:dyDescent="0.2">
      <c r="A4" s="50" t="s">
        <v>696</v>
      </c>
    </row>
    <row r="5" spans="1:8" x14ac:dyDescent="0.2">
      <c r="A5" s="20"/>
    </row>
    <row r="6" spans="1:8" x14ac:dyDescent="0.2">
      <c r="A6" s="51" t="s">
        <v>742</v>
      </c>
    </row>
    <row r="7" spans="1:8" x14ac:dyDescent="0.2"/>
    <row r="8" spans="1:8" s="7" customFormat="1" x14ac:dyDescent="0.2">
      <c r="A8" s="7" t="s">
        <v>20</v>
      </c>
      <c r="B8" s="7" t="s">
        <v>107</v>
      </c>
      <c r="G8" s="7" t="s">
        <v>44</v>
      </c>
    </row>
    <row r="9" spans="1:8" s="7" customFormat="1" x14ac:dyDescent="0.2">
      <c r="B9" s="7" t="s">
        <v>0</v>
      </c>
      <c r="C9" s="7" t="s">
        <v>431</v>
      </c>
      <c r="E9" s="7" t="s">
        <v>84</v>
      </c>
      <c r="G9" s="7" t="s">
        <v>0</v>
      </c>
    </row>
    <row r="10" spans="1:8" s="7" customFormat="1" x14ac:dyDescent="0.2">
      <c r="C10" s="7" t="s">
        <v>277</v>
      </c>
      <c r="D10" s="7" t="s">
        <v>276</v>
      </c>
      <c r="E10" s="7" t="s">
        <v>71</v>
      </c>
      <c r="F10" s="7" t="s">
        <v>85</v>
      </c>
      <c r="H10" s="7" t="s">
        <v>50</v>
      </c>
    </row>
    <row r="11" spans="1:8" x14ac:dyDescent="0.2">
      <c r="A11" s="5" t="s">
        <v>51</v>
      </c>
      <c r="B11" s="52"/>
      <c r="C11" s="52"/>
      <c r="D11" s="52"/>
      <c r="E11" s="52"/>
      <c r="F11" s="52"/>
      <c r="G11" s="52"/>
      <c r="H11" s="60"/>
    </row>
    <row r="12" spans="1:8" x14ac:dyDescent="0.2">
      <c r="A12" s="2" t="s">
        <v>38</v>
      </c>
      <c r="B12" s="52">
        <v>102</v>
      </c>
      <c r="C12" s="52">
        <v>34</v>
      </c>
      <c r="D12" s="52">
        <v>68</v>
      </c>
      <c r="E12" s="52">
        <v>46</v>
      </c>
      <c r="F12" s="52">
        <v>56</v>
      </c>
      <c r="G12" s="52">
        <v>20</v>
      </c>
      <c r="H12" s="60">
        <v>6.6</v>
      </c>
    </row>
    <row r="13" spans="1:8" x14ac:dyDescent="0.2">
      <c r="A13" s="2" t="s">
        <v>39</v>
      </c>
      <c r="B13" s="52">
        <v>127</v>
      </c>
      <c r="C13" s="52">
        <v>47</v>
      </c>
      <c r="D13" s="52">
        <v>80</v>
      </c>
      <c r="E13" s="52">
        <v>58</v>
      </c>
      <c r="F13" s="52">
        <v>69</v>
      </c>
      <c r="G13" s="52">
        <v>16</v>
      </c>
      <c r="H13" s="60">
        <v>6.1</v>
      </c>
    </row>
    <row r="14" spans="1:8" x14ac:dyDescent="0.2">
      <c r="A14" s="2" t="s">
        <v>40</v>
      </c>
      <c r="B14" s="52">
        <v>132</v>
      </c>
      <c r="C14" s="52">
        <v>47</v>
      </c>
      <c r="D14" s="52">
        <v>85</v>
      </c>
      <c r="E14" s="52">
        <v>69</v>
      </c>
      <c r="F14" s="52">
        <v>63</v>
      </c>
      <c r="G14" s="52">
        <v>17</v>
      </c>
      <c r="H14" s="60">
        <v>6.6</v>
      </c>
    </row>
    <row r="15" spans="1:8" x14ac:dyDescent="0.2">
      <c r="A15" s="2" t="s">
        <v>41</v>
      </c>
      <c r="B15" s="52">
        <v>138</v>
      </c>
      <c r="C15" s="52">
        <v>48</v>
      </c>
      <c r="D15" s="52">
        <v>90</v>
      </c>
      <c r="E15" s="52">
        <v>70</v>
      </c>
      <c r="F15" s="52">
        <v>68</v>
      </c>
      <c r="G15" s="52">
        <v>16</v>
      </c>
      <c r="H15" s="60">
        <v>6.6</v>
      </c>
    </row>
    <row r="16" spans="1:8" x14ac:dyDescent="0.2">
      <c r="A16" s="2" t="s">
        <v>42</v>
      </c>
      <c r="B16" s="52">
        <v>120</v>
      </c>
      <c r="C16" s="52">
        <v>42</v>
      </c>
      <c r="D16" s="52">
        <v>78</v>
      </c>
      <c r="E16" s="52">
        <v>57</v>
      </c>
      <c r="F16" s="52">
        <v>63</v>
      </c>
      <c r="G16" s="52">
        <v>16</v>
      </c>
      <c r="H16" s="60">
        <v>7.4</v>
      </c>
    </row>
    <row r="17" spans="1:10" x14ac:dyDescent="0.2">
      <c r="A17" s="2" t="s">
        <v>252</v>
      </c>
      <c r="B17" s="52">
        <v>124</v>
      </c>
      <c r="C17" s="52">
        <v>40</v>
      </c>
      <c r="D17" s="52">
        <v>84</v>
      </c>
      <c r="E17" s="52">
        <v>54</v>
      </c>
      <c r="F17" s="52">
        <v>70</v>
      </c>
      <c r="G17" s="52">
        <v>16</v>
      </c>
      <c r="H17" s="60">
        <v>7.8</v>
      </c>
    </row>
    <row r="18" spans="1:10" x14ac:dyDescent="0.2">
      <c r="A18" s="2" t="s">
        <v>284</v>
      </c>
      <c r="B18" s="52">
        <v>146</v>
      </c>
      <c r="C18" s="52">
        <v>52</v>
      </c>
      <c r="D18" s="52">
        <v>94</v>
      </c>
      <c r="E18" s="52">
        <v>69</v>
      </c>
      <c r="F18" s="52">
        <v>77</v>
      </c>
      <c r="G18" s="52">
        <v>20</v>
      </c>
      <c r="H18" s="60">
        <v>8.4</v>
      </c>
    </row>
    <row r="19" spans="1:10" x14ac:dyDescent="0.2">
      <c r="A19" s="2" t="s">
        <v>384</v>
      </c>
      <c r="B19" s="52">
        <v>141</v>
      </c>
      <c r="C19" s="52">
        <v>53</v>
      </c>
      <c r="D19" s="52">
        <v>88</v>
      </c>
      <c r="E19" s="52">
        <v>61</v>
      </c>
      <c r="F19" s="52">
        <v>80</v>
      </c>
      <c r="G19" s="52">
        <v>17</v>
      </c>
      <c r="H19" s="60">
        <v>7.8</v>
      </c>
    </row>
    <row r="20" spans="1:10" x14ac:dyDescent="0.2">
      <c r="A20" s="2" t="s">
        <v>404</v>
      </c>
      <c r="B20" s="52">
        <v>163</v>
      </c>
      <c r="C20" s="52">
        <v>54</v>
      </c>
      <c r="D20" s="52">
        <v>109</v>
      </c>
      <c r="E20" s="52">
        <v>84</v>
      </c>
      <c r="F20" s="52">
        <v>79</v>
      </c>
      <c r="G20" s="52">
        <v>20</v>
      </c>
      <c r="H20" s="60">
        <v>10.3</v>
      </c>
    </row>
    <row r="21" spans="1:10" x14ac:dyDescent="0.2">
      <c r="A21" s="2" t="s">
        <v>435</v>
      </c>
      <c r="B21" s="52">
        <v>130</v>
      </c>
      <c r="C21" s="52">
        <v>45</v>
      </c>
      <c r="D21" s="52">
        <v>85</v>
      </c>
      <c r="E21" s="52">
        <v>56</v>
      </c>
      <c r="F21" s="52">
        <v>74</v>
      </c>
      <c r="G21" s="52">
        <v>22</v>
      </c>
      <c r="H21" s="60">
        <v>10.1</v>
      </c>
    </row>
    <row r="22" spans="1:10" x14ac:dyDescent="0.2">
      <c r="A22" s="2" t="s">
        <v>471</v>
      </c>
      <c r="B22" s="52">
        <v>143</v>
      </c>
      <c r="C22" s="52">
        <v>41</v>
      </c>
      <c r="D22" s="52">
        <v>102</v>
      </c>
      <c r="E22" s="52">
        <v>52</v>
      </c>
      <c r="F22" s="52">
        <v>91</v>
      </c>
      <c r="G22" s="52">
        <v>21</v>
      </c>
      <c r="H22" s="60">
        <v>11.2</v>
      </c>
    </row>
    <row r="23" spans="1:10" x14ac:dyDescent="0.2">
      <c r="A23" s="2" t="s">
        <v>485</v>
      </c>
      <c r="B23" s="52">
        <v>170</v>
      </c>
      <c r="C23" s="52">
        <v>55</v>
      </c>
      <c r="D23" s="52">
        <v>115</v>
      </c>
      <c r="E23" s="52">
        <v>74</v>
      </c>
      <c r="F23" s="52">
        <v>96</v>
      </c>
      <c r="G23" s="52">
        <v>22</v>
      </c>
      <c r="H23" s="60">
        <v>11.5</v>
      </c>
      <c r="J23" s="18"/>
    </row>
    <row r="24" spans="1:10" x14ac:dyDescent="0.2">
      <c r="A24" s="2" t="s">
        <v>512</v>
      </c>
      <c r="B24" s="52">
        <v>176</v>
      </c>
      <c r="C24" s="52">
        <v>57</v>
      </c>
      <c r="D24" s="52">
        <v>119</v>
      </c>
      <c r="E24" s="52">
        <v>79</v>
      </c>
      <c r="F24" s="52">
        <v>97</v>
      </c>
      <c r="G24" s="52">
        <v>23</v>
      </c>
      <c r="H24" s="60">
        <v>11.5</v>
      </c>
      <c r="J24" s="18"/>
    </row>
    <row r="25" spans="1:10" x14ac:dyDescent="0.2">
      <c r="A25" s="2" t="s">
        <v>520</v>
      </c>
      <c r="B25" s="52">
        <v>143</v>
      </c>
      <c r="C25" s="52">
        <v>48</v>
      </c>
      <c r="D25" s="52">
        <v>95</v>
      </c>
      <c r="E25" s="52">
        <v>74</v>
      </c>
      <c r="F25" s="52">
        <v>69</v>
      </c>
      <c r="G25" s="52">
        <v>22</v>
      </c>
      <c r="H25" s="60">
        <v>11.5</v>
      </c>
      <c r="J25" s="18"/>
    </row>
    <row r="26" spans="1:10" x14ac:dyDescent="0.2">
      <c r="A26" s="2" t="s">
        <v>539</v>
      </c>
      <c r="B26" s="52">
        <v>138</v>
      </c>
      <c r="C26" s="52">
        <v>38</v>
      </c>
      <c r="D26" s="52">
        <v>100</v>
      </c>
      <c r="E26" s="52">
        <v>79</v>
      </c>
      <c r="F26" s="52">
        <v>59</v>
      </c>
      <c r="G26" s="52">
        <v>25</v>
      </c>
      <c r="H26" s="60">
        <v>13.8</v>
      </c>
    </row>
    <row r="27" spans="1:10" x14ac:dyDescent="0.2">
      <c r="A27" s="2" t="s">
        <v>558</v>
      </c>
      <c r="B27" s="52">
        <v>112</v>
      </c>
      <c r="C27" s="52">
        <v>37</v>
      </c>
      <c r="D27" s="52">
        <v>75</v>
      </c>
      <c r="E27" s="52">
        <v>64</v>
      </c>
      <c r="F27" s="52">
        <v>48</v>
      </c>
      <c r="G27" s="52">
        <v>24</v>
      </c>
      <c r="H27" s="60">
        <v>12.65</v>
      </c>
    </row>
    <row r="28" spans="1:10" x14ac:dyDescent="0.2">
      <c r="A28" s="2" t="s">
        <v>591</v>
      </c>
      <c r="B28" s="52">
        <v>114</v>
      </c>
      <c r="C28" s="52">
        <v>43</v>
      </c>
      <c r="D28" s="52">
        <v>71</v>
      </c>
      <c r="E28" s="52">
        <v>55</v>
      </c>
      <c r="F28" s="52">
        <v>59</v>
      </c>
      <c r="G28" s="52">
        <v>22</v>
      </c>
      <c r="H28" s="60">
        <v>13.67</v>
      </c>
    </row>
    <row r="29" spans="1:10" x14ac:dyDescent="0.2">
      <c r="A29" s="2" t="s">
        <v>638</v>
      </c>
      <c r="B29" s="52">
        <v>125</v>
      </c>
      <c r="C29" s="52">
        <v>52</v>
      </c>
      <c r="D29" s="52">
        <v>73</v>
      </c>
      <c r="E29" s="52">
        <v>68</v>
      </c>
      <c r="F29" s="52">
        <v>57</v>
      </c>
      <c r="G29" s="52">
        <v>23</v>
      </c>
      <c r="H29" s="60">
        <v>15.9</v>
      </c>
    </row>
    <row r="30" spans="1:10" x14ac:dyDescent="0.2">
      <c r="A30" s="2" t="s">
        <v>798</v>
      </c>
      <c r="B30" s="52">
        <v>132</v>
      </c>
      <c r="C30" s="52">
        <v>57</v>
      </c>
      <c r="D30" s="52">
        <v>75</v>
      </c>
      <c r="E30" s="52">
        <v>70</v>
      </c>
      <c r="F30" s="52">
        <v>62</v>
      </c>
      <c r="G30" s="52">
        <v>23</v>
      </c>
      <c r="H30" s="60">
        <v>15.36</v>
      </c>
    </row>
    <row r="31" spans="1:10" x14ac:dyDescent="0.2">
      <c r="A31" s="2" t="s">
        <v>820</v>
      </c>
      <c r="B31" s="52">
        <v>109</v>
      </c>
      <c r="C31" s="52">
        <v>42</v>
      </c>
      <c r="D31" s="52">
        <v>67</v>
      </c>
      <c r="E31" s="52">
        <v>64</v>
      </c>
      <c r="F31" s="52">
        <v>45</v>
      </c>
      <c r="G31" s="52">
        <v>22</v>
      </c>
      <c r="H31" s="60">
        <v>13.1</v>
      </c>
    </row>
    <row r="32" spans="1:10" x14ac:dyDescent="0.2">
      <c r="A32" s="2" t="s">
        <v>856</v>
      </c>
      <c r="B32" s="52">
        <v>98</v>
      </c>
      <c r="C32" s="52">
        <v>29</v>
      </c>
      <c r="D32" s="52">
        <v>69</v>
      </c>
      <c r="E32" s="52">
        <v>65</v>
      </c>
      <c r="F32" s="52">
        <v>33</v>
      </c>
      <c r="G32" s="52">
        <v>19</v>
      </c>
      <c r="H32" s="60">
        <v>12.1</v>
      </c>
    </row>
    <row r="33" spans="1:8" x14ac:dyDescent="0.2">
      <c r="A33" s="4" t="s">
        <v>283</v>
      </c>
      <c r="B33" s="52"/>
      <c r="C33" s="52"/>
      <c r="D33" s="52"/>
      <c r="E33" s="52"/>
      <c r="F33" s="52"/>
      <c r="G33" s="52"/>
      <c r="H33" s="60"/>
    </row>
    <row r="34" spans="1:8" ht="12.75" customHeight="1" x14ac:dyDescent="0.2">
      <c r="A34" s="4" t="s">
        <v>596</v>
      </c>
      <c r="B34" s="52">
        <v>8</v>
      </c>
      <c r="C34" s="52">
        <v>4</v>
      </c>
      <c r="D34" s="52">
        <v>4</v>
      </c>
      <c r="E34" s="52">
        <v>6</v>
      </c>
      <c r="F34" s="52">
        <v>2</v>
      </c>
      <c r="G34" s="52" t="s">
        <v>23</v>
      </c>
      <c r="H34" s="60" t="s">
        <v>23</v>
      </c>
    </row>
    <row r="35" spans="1:8" ht="12.75" customHeight="1" x14ac:dyDescent="0.2">
      <c r="A35" s="32" t="s">
        <v>486</v>
      </c>
      <c r="B35" s="52">
        <v>15</v>
      </c>
      <c r="C35" s="52">
        <v>8</v>
      </c>
      <c r="D35" s="52">
        <v>7</v>
      </c>
      <c r="E35" s="52">
        <v>14</v>
      </c>
      <c r="F35" s="52">
        <v>1</v>
      </c>
      <c r="G35" s="52" t="s">
        <v>23</v>
      </c>
      <c r="H35" s="60" t="s">
        <v>23</v>
      </c>
    </row>
    <row r="36" spans="1:8" ht="12.75" customHeight="1" x14ac:dyDescent="0.2">
      <c r="A36" s="32" t="s">
        <v>513</v>
      </c>
      <c r="B36" s="52">
        <v>48</v>
      </c>
      <c r="C36" s="52">
        <v>10</v>
      </c>
      <c r="D36" s="52">
        <v>38</v>
      </c>
      <c r="E36" s="52">
        <v>27</v>
      </c>
      <c r="F36" s="52">
        <v>21</v>
      </c>
      <c r="G36" s="52" t="s">
        <v>23</v>
      </c>
      <c r="H36" s="60" t="s">
        <v>23</v>
      </c>
    </row>
    <row r="37" spans="1:8" x14ac:dyDescent="0.2">
      <c r="A37" s="32" t="s">
        <v>432</v>
      </c>
      <c r="B37" s="52">
        <v>27</v>
      </c>
      <c r="C37" s="52">
        <v>7</v>
      </c>
      <c r="D37" s="52">
        <v>20</v>
      </c>
      <c r="E37" s="52">
        <v>18</v>
      </c>
      <c r="F37" s="52">
        <v>9</v>
      </c>
      <c r="G37" s="52" t="s">
        <v>23</v>
      </c>
      <c r="H37" s="60" t="s">
        <v>23</v>
      </c>
    </row>
    <row r="38" spans="1:8" x14ac:dyDescent="0.2">
      <c r="A38" s="5" t="s">
        <v>86</v>
      </c>
      <c r="B38" s="52"/>
      <c r="C38" s="52"/>
      <c r="D38" s="52"/>
      <c r="E38" s="52"/>
      <c r="F38" s="52"/>
      <c r="G38" s="52"/>
      <c r="H38" s="18"/>
    </row>
    <row r="39" spans="1:8" x14ac:dyDescent="0.2">
      <c r="A39" s="1">
        <v>2003</v>
      </c>
      <c r="B39" s="52">
        <v>26</v>
      </c>
      <c r="C39" s="52">
        <v>8</v>
      </c>
      <c r="D39" s="52">
        <v>18</v>
      </c>
      <c r="E39" s="52">
        <v>15</v>
      </c>
      <c r="F39" s="52">
        <v>11</v>
      </c>
      <c r="G39" s="52"/>
      <c r="H39" s="18"/>
    </row>
    <row r="40" spans="1:8" x14ac:dyDescent="0.2">
      <c r="A40" s="1">
        <v>2004</v>
      </c>
      <c r="B40" s="52">
        <v>28</v>
      </c>
      <c r="C40" s="52">
        <v>7</v>
      </c>
      <c r="D40" s="52">
        <v>21</v>
      </c>
      <c r="E40" s="52">
        <v>14</v>
      </c>
      <c r="F40" s="52">
        <v>14</v>
      </c>
      <c r="G40" s="52"/>
      <c r="H40" s="18"/>
    </row>
    <row r="41" spans="1:8" x14ac:dyDescent="0.2">
      <c r="A41" s="1">
        <v>2005</v>
      </c>
      <c r="B41" s="52">
        <v>38</v>
      </c>
      <c r="C41" s="52">
        <v>16</v>
      </c>
      <c r="D41" s="52">
        <v>22</v>
      </c>
      <c r="E41" s="52">
        <v>18</v>
      </c>
      <c r="F41" s="52">
        <v>20</v>
      </c>
      <c r="G41" s="52"/>
      <c r="H41" s="18"/>
    </row>
    <row r="42" spans="1:8" x14ac:dyDescent="0.2">
      <c r="A42" s="1">
        <v>2006</v>
      </c>
      <c r="B42" s="52">
        <v>37</v>
      </c>
      <c r="C42" s="52">
        <v>10</v>
      </c>
      <c r="D42" s="52">
        <v>27</v>
      </c>
      <c r="E42" s="52">
        <v>20</v>
      </c>
      <c r="F42" s="52">
        <v>17</v>
      </c>
      <c r="G42" s="52"/>
      <c r="H42" s="18"/>
    </row>
    <row r="43" spans="1:8" x14ac:dyDescent="0.2">
      <c r="A43" s="1">
        <v>2007</v>
      </c>
      <c r="B43" s="52">
        <v>36</v>
      </c>
      <c r="C43" s="52">
        <v>14</v>
      </c>
      <c r="D43" s="52">
        <v>22</v>
      </c>
      <c r="E43" s="52">
        <v>19</v>
      </c>
      <c r="F43" s="52">
        <v>17</v>
      </c>
      <c r="G43" s="52"/>
      <c r="H43" s="18"/>
    </row>
    <row r="44" spans="1:8" x14ac:dyDescent="0.2">
      <c r="A44" s="1">
        <v>2008</v>
      </c>
      <c r="B44" s="52">
        <v>39</v>
      </c>
      <c r="C44" s="52">
        <v>5</v>
      </c>
      <c r="D44" s="52">
        <v>34</v>
      </c>
      <c r="E44" s="52">
        <v>12</v>
      </c>
      <c r="F44" s="52">
        <v>27</v>
      </c>
      <c r="G44" s="52"/>
      <c r="H44" s="18"/>
    </row>
    <row r="45" spans="1:8" x14ac:dyDescent="0.2">
      <c r="A45" s="1">
        <v>2009</v>
      </c>
      <c r="B45" s="52">
        <v>44</v>
      </c>
      <c r="C45" s="52">
        <v>15</v>
      </c>
      <c r="D45" s="52">
        <v>29</v>
      </c>
      <c r="E45" s="52">
        <v>27</v>
      </c>
      <c r="F45" s="52">
        <v>17</v>
      </c>
      <c r="G45" s="52"/>
      <c r="H45" s="18"/>
    </row>
    <row r="46" spans="1:8" x14ac:dyDescent="0.2">
      <c r="A46" s="1">
        <v>2010</v>
      </c>
      <c r="B46" s="52">
        <v>42</v>
      </c>
      <c r="C46" s="52">
        <v>14</v>
      </c>
      <c r="D46" s="52">
        <v>28</v>
      </c>
      <c r="E46" s="52">
        <v>17</v>
      </c>
      <c r="F46" s="52">
        <v>25</v>
      </c>
      <c r="G46" s="52"/>
      <c r="H46" s="18"/>
    </row>
    <row r="47" spans="1:8" x14ac:dyDescent="0.2">
      <c r="A47" s="1">
        <v>2011</v>
      </c>
      <c r="B47" s="52">
        <v>62</v>
      </c>
      <c r="C47" s="52">
        <v>15</v>
      </c>
      <c r="D47" s="52">
        <v>47</v>
      </c>
      <c r="E47" s="52">
        <v>34</v>
      </c>
      <c r="F47" s="52">
        <v>28</v>
      </c>
      <c r="G47" s="52"/>
      <c r="H47" s="18"/>
    </row>
    <row r="48" spans="1:8" x14ac:dyDescent="0.2">
      <c r="A48" s="1">
        <v>2012</v>
      </c>
      <c r="B48" s="52">
        <v>59</v>
      </c>
      <c r="C48" s="52">
        <v>19</v>
      </c>
      <c r="D48" s="52">
        <v>40</v>
      </c>
      <c r="E48" s="52">
        <v>27</v>
      </c>
      <c r="F48" s="52">
        <v>32</v>
      </c>
      <c r="G48" s="52"/>
      <c r="H48" s="18"/>
    </row>
    <row r="49" spans="1:8" x14ac:dyDescent="0.2">
      <c r="A49" s="1">
        <v>2013</v>
      </c>
      <c r="B49" s="52">
        <v>68</v>
      </c>
      <c r="C49" s="52">
        <v>21</v>
      </c>
      <c r="D49" s="52">
        <v>47</v>
      </c>
      <c r="E49" s="52">
        <v>25</v>
      </c>
      <c r="F49" s="52">
        <v>43</v>
      </c>
      <c r="G49" s="52"/>
      <c r="H49" s="18"/>
    </row>
    <row r="50" spans="1:8" x14ac:dyDescent="0.2">
      <c r="A50" s="1">
        <v>2014</v>
      </c>
      <c r="B50" s="52">
        <v>68</v>
      </c>
      <c r="C50" s="52">
        <v>14</v>
      </c>
      <c r="D50" s="52">
        <v>54</v>
      </c>
      <c r="E50" s="52">
        <v>26</v>
      </c>
      <c r="F50" s="52">
        <v>42</v>
      </c>
      <c r="G50" s="52"/>
      <c r="H50" s="18"/>
    </row>
    <row r="51" spans="1:8" x14ac:dyDescent="0.2">
      <c r="A51" s="1">
        <v>2015</v>
      </c>
      <c r="B51" s="52">
        <v>83</v>
      </c>
      <c r="C51" s="52">
        <v>21</v>
      </c>
      <c r="D51" s="52">
        <v>62</v>
      </c>
      <c r="E51" s="52">
        <v>41</v>
      </c>
      <c r="F51" s="52">
        <v>42</v>
      </c>
      <c r="G51" s="52"/>
      <c r="H51" s="18"/>
    </row>
    <row r="52" spans="1:8" x14ac:dyDescent="0.2">
      <c r="A52" s="1">
        <v>2016</v>
      </c>
      <c r="B52" s="52">
        <v>76</v>
      </c>
      <c r="C52" s="52">
        <v>20</v>
      </c>
      <c r="D52" s="52">
        <v>56</v>
      </c>
      <c r="E52" s="52">
        <v>37</v>
      </c>
      <c r="F52" s="52">
        <v>39</v>
      </c>
      <c r="G52" s="52"/>
      <c r="H52" s="18"/>
    </row>
    <row r="53" spans="1:8" x14ac:dyDescent="0.2">
      <c r="A53" s="1">
        <v>2017</v>
      </c>
      <c r="B53" s="52">
        <v>80</v>
      </c>
      <c r="C53" s="52">
        <v>19</v>
      </c>
      <c r="D53" s="52">
        <v>61</v>
      </c>
      <c r="E53" s="52">
        <v>44</v>
      </c>
      <c r="F53" s="52">
        <v>36</v>
      </c>
      <c r="G53" s="52"/>
      <c r="H53" s="18"/>
    </row>
    <row r="54" spans="1:8" x14ac:dyDescent="0.2">
      <c r="A54" s="1">
        <v>2018</v>
      </c>
      <c r="B54" s="52">
        <v>57</v>
      </c>
      <c r="C54" s="52">
        <v>18</v>
      </c>
      <c r="D54" s="52">
        <v>39</v>
      </c>
      <c r="E54" s="52">
        <v>33</v>
      </c>
      <c r="F54" s="52">
        <v>24</v>
      </c>
      <c r="G54" s="52"/>
      <c r="H54" s="18"/>
    </row>
    <row r="55" spans="1:8" x14ac:dyDescent="0.2">
      <c r="A55" s="1">
        <v>2019</v>
      </c>
      <c r="B55" s="52">
        <v>44</v>
      </c>
      <c r="C55" s="52">
        <v>19</v>
      </c>
      <c r="D55" s="52">
        <v>25</v>
      </c>
      <c r="E55" s="52">
        <v>22</v>
      </c>
      <c r="F55" s="52">
        <v>22</v>
      </c>
      <c r="G55" s="52"/>
      <c r="H55" s="18"/>
    </row>
    <row r="56" spans="1:8" x14ac:dyDescent="0.2">
      <c r="A56" s="1">
        <v>2020</v>
      </c>
      <c r="B56" s="52">
        <v>88</v>
      </c>
      <c r="C56" s="52">
        <v>34</v>
      </c>
      <c r="D56" s="52">
        <v>54</v>
      </c>
      <c r="E56" s="52">
        <v>48</v>
      </c>
      <c r="F56" s="52">
        <v>40</v>
      </c>
      <c r="G56" s="52"/>
      <c r="H56" s="18"/>
    </row>
    <row r="57" spans="1:8" x14ac:dyDescent="0.2">
      <c r="A57" s="1">
        <v>2021</v>
      </c>
      <c r="B57" s="52">
        <v>87</v>
      </c>
      <c r="C57" s="52">
        <v>39</v>
      </c>
      <c r="D57" s="52">
        <v>48</v>
      </c>
      <c r="E57" s="52">
        <v>48</v>
      </c>
      <c r="F57" s="52">
        <v>39</v>
      </c>
      <c r="G57" s="52"/>
      <c r="H57" s="18"/>
    </row>
    <row r="58" spans="1:8" x14ac:dyDescent="0.2">
      <c r="A58" s="1">
        <v>2022</v>
      </c>
      <c r="B58" s="52">
        <v>67</v>
      </c>
      <c r="C58" s="52">
        <v>27</v>
      </c>
      <c r="D58" s="52">
        <v>40</v>
      </c>
      <c r="E58" s="52">
        <v>40</v>
      </c>
      <c r="F58" s="52">
        <v>27</v>
      </c>
      <c r="G58" s="52"/>
      <c r="H58" s="18"/>
    </row>
    <row r="59" spans="1:8" x14ac:dyDescent="0.2">
      <c r="A59" s="1">
        <v>2023</v>
      </c>
      <c r="B59" s="52">
        <v>60</v>
      </c>
      <c r="C59" s="52">
        <v>18</v>
      </c>
      <c r="D59" s="52">
        <v>42</v>
      </c>
      <c r="E59" s="52">
        <v>43</v>
      </c>
      <c r="F59" s="52">
        <v>17</v>
      </c>
      <c r="G59" s="52"/>
      <c r="H59" s="18"/>
    </row>
    <row r="60" spans="1:8" s="46" customFormat="1" x14ac:dyDescent="0.2"/>
    <row r="61" spans="1:8" x14ac:dyDescent="0.2">
      <c r="A61" s="54" t="s">
        <v>698</v>
      </c>
      <c r="B61" s="55"/>
      <c r="C61" s="56"/>
    </row>
    <row r="62" spans="1:8" x14ac:dyDescent="0.2"/>
    <row r="63" spans="1:8" x14ac:dyDescent="0.2">
      <c r="A63" s="59" t="s">
        <v>699</v>
      </c>
      <c r="C63" s="20"/>
    </row>
    <row r="64" spans="1:8" x14ac:dyDescent="0.2">
      <c r="A64" s="2" t="s">
        <v>271</v>
      </c>
      <c r="D64" s="2" t="s">
        <v>57</v>
      </c>
      <c r="F64" s="2" t="s">
        <v>57</v>
      </c>
    </row>
  </sheetData>
  <phoneticPr fontId="3" type="noConversion"/>
  <hyperlinks>
    <hyperlink ref="A4" location="Inhalt!A1" display="&lt;&lt;&lt; Inhalt" xr:uid="{BD449318-4583-4244-BA99-1B158E8C99B8}"/>
    <hyperlink ref="A61" location="Metadaten!A1" display="Metadaten &lt;&lt;&lt;" xr:uid="{92849D16-6563-416D-BDE4-92B270618102}"/>
  </hyperlinks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7">
    <pageSetUpPr fitToPage="1"/>
  </sheetPr>
  <dimension ref="A1:IW53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13.5703125" style="2" customWidth="1"/>
    <col min="2" max="2" width="7.85546875" style="2" customWidth="1"/>
    <col min="3" max="3" width="10.5703125" style="2" bestFit="1" customWidth="1"/>
    <col min="4" max="4" width="27.5703125" style="2" bestFit="1" customWidth="1"/>
    <col min="5" max="5" width="28.140625" style="2" bestFit="1" customWidth="1"/>
    <col min="6" max="6" width="5.5703125" style="2" bestFit="1" customWidth="1"/>
    <col min="7" max="7" width="12.5703125" style="2" bestFit="1" customWidth="1"/>
    <col min="8" max="8" width="14.85546875" style="2" bestFit="1" customWidth="1"/>
    <col min="9" max="9" width="4.5703125" style="2" bestFit="1" customWidth="1"/>
    <col min="10" max="10" width="5.5703125" style="2" bestFit="1" customWidth="1"/>
    <col min="11" max="11" width="11.140625" style="2" bestFit="1" customWidth="1"/>
    <col min="12" max="12" width="19.85546875" style="2" bestFit="1" customWidth="1"/>
    <col min="13" max="13" width="28.140625" style="2" bestFit="1" customWidth="1"/>
    <col min="14" max="14" width="20.42578125" style="2" bestFit="1" customWidth="1"/>
    <col min="15" max="15" width="14.42578125" style="2" customWidth="1"/>
    <col min="16" max="16384" width="11.42578125" style="2"/>
  </cols>
  <sheetData>
    <row r="1" spans="1:257" ht="15.75" x14ac:dyDescent="0.2">
      <c r="A1" s="42" t="s">
        <v>92</v>
      </c>
    </row>
    <row r="2" spans="1:257" ht="12.75" customHeight="1" x14ac:dyDescent="0.2">
      <c r="A2" s="2" t="s">
        <v>911</v>
      </c>
    </row>
    <row r="3" spans="1:257" x14ac:dyDescent="0.2"/>
    <row r="4" spans="1:257" x14ac:dyDescent="0.2">
      <c r="A4" s="50" t="s">
        <v>696</v>
      </c>
    </row>
    <row r="5" spans="1:257" x14ac:dyDescent="0.2">
      <c r="A5" s="20"/>
    </row>
    <row r="6" spans="1:257" x14ac:dyDescent="0.2">
      <c r="A6" s="51" t="s">
        <v>744</v>
      </c>
    </row>
    <row r="7" spans="1:257" x14ac:dyDescent="0.2"/>
    <row r="8" spans="1:257" s="7" customFormat="1" x14ac:dyDescent="0.2">
      <c r="A8" s="7" t="s">
        <v>93</v>
      </c>
      <c r="B8" s="7" t="s">
        <v>22</v>
      </c>
      <c r="C8" s="7" t="s">
        <v>88</v>
      </c>
    </row>
    <row r="9" spans="1:257" s="7" customFormat="1" ht="24" customHeight="1" x14ac:dyDescent="0.2">
      <c r="C9" s="7" t="s">
        <v>242</v>
      </c>
      <c r="D9" s="7" t="s">
        <v>812</v>
      </c>
      <c r="E9" s="7" t="s">
        <v>813</v>
      </c>
      <c r="F9" s="7" t="s">
        <v>89</v>
      </c>
      <c r="G9" s="7" t="s">
        <v>243</v>
      </c>
      <c r="H9" s="7" t="s">
        <v>244</v>
      </c>
      <c r="I9" s="7" t="s">
        <v>90</v>
      </c>
      <c r="J9" s="7" t="s">
        <v>91</v>
      </c>
      <c r="K9" s="7" t="s">
        <v>245</v>
      </c>
      <c r="L9" s="7" t="s">
        <v>246</v>
      </c>
      <c r="M9" s="7" t="s">
        <v>280</v>
      </c>
      <c r="N9" s="7" t="s">
        <v>247</v>
      </c>
    </row>
    <row r="10" spans="1:257" x14ac:dyDescent="0.2">
      <c r="A10" s="2" t="s">
        <v>36</v>
      </c>
      <c r="B10" s="52">
        <v>72</v>
      </c>
      <c r="C10" s="52">
        <v>50</v>
      </c>
      <c r="D10" s="52" t="s">
        <v>23</v>
      </c>
      <c r="E10" s="52" t="s">
        <v>23</v>
      </c>
      <c r="F10" s="52">
        <v>8</v>
      </c>
      <c r="G10" s="52">
        <v>3</v>
      </c>
      <c r="H10" s="52">
        <v>6</v>
      </c>
      <c r="I10" s="52">
        <v>3</v>
      </c>
      <c r="J10" s="52">
        <v>0</v>
      </c>
      <c r="K10" s="52">
        <v>1</v>
      </c>
      <c r="L10" s="52">
        <v>0</v>
      </c>
      <c r="M10" s="52">
        <v>0</v>
      </c>
      <c r="N10" s="52">
        <v>1</v>
      </c>
      <c r="O10" s="27"/>
      <c r="P10" s="27"/>
      <c r="Q10" s="27"/>
      <c r="R10" s="27"/>
      <c r="S10" s="27"/>
      <c r="T10" s="28"/>
      <c r="U10" s="29"/>
      <c r="V10" s="30"/>
      <c r="W10" s="30"/>
      <c r="X10" s="31"/>
      <c r="Y10" s="27"/>
      <c r="AA10" s="27"/>
      <c r="AB10" s="27"/>
      <c r="AC10" s="27"/>
      <c r="AD10" s="27"/>
      <c r="AE10" s="27"/>
      <c r="AF10" s="28"/>
      <c r="AG10" s="29"/>
      <c r="AH10" s="30"/>
      <c r="AI10" s="30"/>
      <c r="AJ10" s="31"/>
      <c r="AK10" s="27"/>
      <c r="AM10" s="27"/>
      <c r="AN10" s="27"/>
      <c r="AO10" s="27"/>
      <c r="AP10" s="27"/>
      <c r="AQ10" s="27"/>
      <c r="AR10" s="28"/>
      <c r="AS10" s="29"/>
      <c r="AT10" s="30"/>
      <c r="AU10" s="30"/>
      <c r="AV10" s="31"/>
      <c r="AW10" s="27"/>
      <c r="AY10" s="27"/>
      <c r="AZ10" s="27"/>
      <c r="BA10" s="27"/>
      <c r="BB10" s="27"/>
      <c r="BC10" s="27"/>
      <c r="BD10" s="28"/>
      <c r="BE10" s="29"/>
      <c r="BF10" s="30"/>
      <c r="BG10" s="30"/>
      <c r="BH10" s="31"/>
      <c r="BI10" s="27"/>
      <c r="BK10" s="27"/>
      <c r="BL10" s="27"/>
      <c r="BM10" s="27"/>
      <c r="BN10" s="27"/>
      <c r="BO10" s="27"/>
      <c r="BP10" s="28"/>
      <c r="BQ10" s="29"/>
      <c r="BR10" s="30"/>
      <c r="BS10" s="30"/>
      <c r="BT10" s="31"/>
      <c r="BU10" s="27"/>
      <c r="BW10" s="27"/>
      <c r="BX10" s="27"/>
      <c r="BY10" s="27"/>
      <c r="BZ10" s="27"/>
      <c r="CA10" s="27"/>
      <c r="CB10" s="28"/>
      <c r="CC10" s="29"/>
      <c r="CD10" s="30"/>
      <c r="CE10" s="30"/>
      <c r="CF10" s="31"/>
      <c r="CG10" s="27"/>
      <c r="CI10" s="27"/>
      <c r="CJ10" s="27"/>
      <c r="CK10" s="27"/>
      <c r="CL10" s="27"/>
      <c r="CM10" s="27"/>
      <c r="CN10" s="28"/>
      <c r="CO10" s="29"/>
      <c r="CP10" s="30"/>
      <c r="CQ10" s="30"/>
      <c r="CR10" s="31"/>
      <c r="CS10" s="27"/>
      <c r="CU10" s="27"/>
      <c r="CV10" s="27"/>
      <c r="CW10" s="27"/>
      <c r="CX10" s="27"/>
      <c r="CY10" s="27"/>
      <c r="CZ10" s="28"/>
      <c r="DA10" s="29"/>
      <c r="DB10" s="30"/>
      <c r="DC10" s="30"/>
      <c r="DD10" s="31"/>
      <c r="DE10" s="27"/>
      <c r="DG10" s="27"/>
      <c r="DH10" s="27"/>
      <c r="DI10" s="27"/>
      <c r="DJ10" s="27"/>
      <c r="DK10" s="27"/>
      <c r="DL10" s="28"/>
      <c r="DM10" s="29"/>
      <c r="DN10" s="30"/>
      <c r="DO10" s="30"/>
      <c r="DP10" s="31"/>
      <c r="DQ10" s="27"/>
      <c r="DS10" s="27"/>
      <c r="DT10" s="27"/>
      <c r="DU10" s="27"/>
      <c r="DV10" s="27"/>
      <c r="DW10" s="27"/>
      <c r="DX10" s="28"/>
      <c r="DY10" s="29"/>
      <c r="DZ10" s="30"/>
      <c r="EA10" s="30"/>
      <c r="EB10" s="31"/>
      <c r="EC10" s="27"/>
      <c r="EE10" s="27"/>
      <c r="EF10" s="27"/>
      <c r="EG10" s="27"/>
      <c r="EH10" s="27"/>
      <c r="EI10" s="27"/>
      <c r="EJ10" s="28"/>
      <c r="EK10" s="29"/>
      <c r="EL10" s="30"/>
      <c r="EM10" s="30"/>
      <c r="EN10" s="31"/>
      <c r="EO10" s="27"/>
      <c r="EQ10" s="27"/>
      <c r="ER10" s="27"/>
      <c r="ES10" s="27"/>
      <c r="ET10" s="27"/>
      <c r="EU10" s="27"/>
      <c r="EV10" s="28"/>
      <c r="EW10" s="29"/>
      <c r="EX10" s="30"/>
      <c r="EY10" s="30"/>
      <c r="EZ10" s="31"/>
      <c r="FA10" s="27"/>
      <c r="FC10" s="27"/>
      <c r="FD10" s="27"/>
      <c r="FE10" s="27"/>
      <c r="FF10" s="27"/>
      <c r="FG10" s="27"/>
      <c r="FH10" s="28"/>
      <c r="FI10" s="29"/>
      <c r="FJ10" s="30"/>
      <c r="FK10" s="30"/>
      <c r="FL10" s="31"/>
      <c r="FM10" s="27"/>
      <c r="FO10" s="27"/>
      <c r="FP10" s="27"/>
      <c r="FQ10" s="27"/>
      <c r="FR10" s="27"/>
      <c r="FS10" s="27"/>
      <c r="FT10" s="28"/>
      <c r="FU10" s="29"/>
      <c r="FV10" s="30"/>
      <c r="FW10" s="30"/>
      <c r="FX10" s="31"/>
      <c r="FY10" s="27"/>
      <c r="GA10" s="27"/>
      <c r="GB10" s="27"/>
      <c r="GC10" s="27"/>
      <c r="GD10" s="27"/>
      <c r="GE10" s="27"/>
      <c r="GF10" s="28"/>
      <c r="GG10" s="29"/>
      <c r="GH10" s="30"/>
      <c r="GI10" s="30"/>
      <c r="GJ10" s="31"/>
      <c r="GK10" s="27"/>
      <c r="GM10" s="27"/>
      <c r="GN10" s="27"/>
      <c r="GO10" s="27"/>
      <c r="GP10" s="27"/>
      <c r="GQ10" s="27"/>
      <c r="GR10" s="28"/>
      <c r="GS10" s="29"/>
      <c r="GT10" s="30"/>
      <c r="GU10" s="30"/>
      <c r="GV10" s="31"/>
      <c r="GW10" s="27"/>
      <c r="GY10" s="27"/>
      <c r="GZ10" s="27"/>
      <c r="HA10" s="27"/>
      <c r="HB10" s="27"/>
      <c r="HC10" s="27"/>
      <c r="HD10" s="28"/>
      <c r="HE10" s="29"/>
      <c r="HF10" s="30"/>
      <c r="HG10" s="30"/>
      <c r="HH10" s="31"/>
      <c r="HI10" s="27"/>
      <c r="HK10" s="27"/>
      <c r="HL10" s="27"/>
      <c r="HM10" s="27"/>
      <c r="HN10" s="27"/>
      <c r="HO10" s="27"/>
      <c r="HP10" s="28"/>
      <c r="HQ10" s="29"/>
      <c r="HR10" s="30"/>
      <c r="HS10" s="30"/>
      <c r="HT10" s="31"/>
      <c r="HU10" s="27"/>
      <c r="HW10" s="27"/>
      <c r="HX10" s="27"/>
      <c r="HY10" s="27"/>
      <c r="HZ10" s="27"/>
      <c r="IA10" s="27"/>
      <c r="IB10" s="28"/>
      <c r="IC10" s="29"/>
      <c r="ID10" s="30"/>
      <c r="IE10" s="30"/>
      <c r="IF10" s="31"/>
      <c r="IG10" s="27"/>
      <c r="II10" s="27"/>
      <c r="IJ10" s="27"/>
      <c r="IK10" s="27"/>
      <c r="IL10" s="27"/>
      <c r="IM10" s="27"/>
      <c r="IN10" s="28"/>
      <c r="IO10" s="29"/>
      <c r="IP10" s="30"/>
      <c r="IQ10" s="30"/>
      <c r="IR10" s="31"/>
      <c r="IS10" s="27"/>
      <c r="IU10" s="27"/>
      <c r="IV10" s="27"/>
      <c r="IW10" s="27"/>
    </row>
    <row r="11" spans="1:257" x14ac:dyDescent="0.2">
      <c r="A11" s="2" t="s">
        <v>37</v>
      </c>
      <c r="B11" s="52">
        <v>88</v>
      </c>
      <c r="C11" s="52">
        <v>55</v>
      </c>
      <c r="D11" s="52" t="s">
        <v>23</v>
      </c>
      <c r="E11" s="52" t="s">
        <v>23</v>
      </c>
      <c r="F11" s="52">
        <v>12</v>
      </c>
      <c r="G11" s="52">
        <v>5</v>
      </c>
      <c r="H11" s="52">
        <v>8</v>
      </c>
      <c r="I11" s="52">
        <v>6</v>
      </c>
      <c r="J11" s="52">
        <v>0</v>
      </c>
      <c r="K11" s="52">
        <v>0</v>
      </c>
      <c r="L11" s="52">
        <v>0</v>
      </c>
      <c r="M11" s="52">
        <v>1</v>
      </c>
      <c r="N11" s="52">
        <v>1</v>
      </c>
    </row>
    <row r="12" spans="1:257" x14ac:dyDescent="0.2">
      <c r="A12" s="2" t="s">
        <v>38</v>
      </c>
      <c r="B12" s="52">
        <v>112</v>
      </c>
      <c r="C12" s="52">
        <v>69</v>
      </c>
      <c r="D12" s="52" t="s">
        <v>23</v>
      </c>
      <c r="E12" s="52" t="s">
        <v>23</v>
      </c>
      <c r="F12" s="52">
        <v>16</v>
      </c>
      <c r="G12" s="52">
        <v>9</v>
      </c>
      <c r="H12" s="52">
        <v>8</v>
      </c>
      <c r="I12" s="52">
        <v>5</v>
      </c>
      <c r="J12" s="52">
        <v>0</v>
      </c>
      <c r="K12" s="52">
        <v>0</v>
      </c>
      <c r="L12" s="52">
        <v>0</v>
      </c>
      <c r="M12" s="52">
        <v>3</v>
      </c>
      <c r="N12" s="52">
        <v>2</v>
      </c>
    </row>
    <row r="13" spans="1:257" x14ac:dyDescent="0.2">
      <c r="A13" s="2" t="s">
        <v>39</v>
      </c>
      <c r="B13" s="52">
        <v>145</v>
      </c>
      <c r="C13" s="52">
        <v>81</v>
      </c>
      <c r="D13" s="52" t="s">
        <v>23</v>
      </c>
      <c r="E13" s="52" t="s">
        <v>23</v>
      </c>
      <c r="F13" s="52">
        <v>24</v>
      </c>
      <c r="G13" s="52">
        <v>9</v>
      </c>
      <c r="H13" s="52">
        <v>9</v>
      </c>
      <c r="I13" s="52">
        <v>6</v>
      </c>
      <c r="J13" s="52">
        <v>0</v>
      </c>
      <c r="K13" s="52">
        <v>0</v>
      </c>
      <c r="L13" s="52">
        <v>0</v>
      </c>
      <c r="M13" s="52">
        <v>11</v>
      </c>
      <c r="N13" s="52">
        <v>5</v>
      </c>
    </row>
    <row r="14" spans="1:257" x14ac:dyDescent="0.2">
      <c r="A14" s="2" t="s">
        <v>40</v>
      </c>
      <c r="B14" s="52">
        <v>143</v>
      </c>
      <c r="C14" s="52">
        <v>70</v>
      </c>
      <c r="D14" s="52" t="s">
        <v>23</v>
      </c>
      <c r="E14" s="52" t="s">
        <v>23</v>
      </c>
      <c r="F14" s="52">
        <v>25</v>
      </c>
      <c r="G14" s="52">
        <v>7</v>
      </c>
      <c r="H14" s="52">
        <v>8</v>
      </c>
      <c r="I14" s="52">
        <v>7</v>
      </c>
      <c r="J14" s="52">
        <v>4</v>
      </c>
      <c r="K14" s="52">
        <v>1</v>
      </c>
      <c r="L14" s="52">
        <v>0</v>
      </c>
      <c r="M14" s="52">
        <v>21</v>
      </c>
      <c r="N14" s="52">
        <v>0</v>
      </c>
    </row>
    <row r="15" spans="1:257" x14ac:dyDescent="0.2">
      <c r="A15" s="2" t="s">
        <v>41</v>
      </c>
      <c r="B15" s="52">
        <v>151</v>
      </c>
      <c r="C15" s="52">
        <v>65</v>
      </c>
      <c r="D15" s="52" t="s">
        <v>23</v>
      </c>
      <c r="E15" s="52" t="s">
        <v>23</v>
      </c>
      <c r="F15" s="52">
        <v>27</v>
      </c>
      <c r="G15" s="52">
        <v>5</v>
      </c>
      <c r="H15" s="52">
        <v>7</v>
      </c>
      <c r="I15" s="52">
        <v>6</v>
      </c>
      <c r="J15" s="52">
        <v>2</v>
      </c>
      <c r="K15" s="52">
        <v>1</v>
      </c>
      <c r="L15" s="52">
        <v>5</v>
      </c>
      <c r="M15" s="52">
        <v>33</v>
      </c>
      <c r="N15" s="52">
        <v>0</v>
      </c>
    </row>
    <row r="16" spans="1:257" x14ac:dyDescent="0.2">
      <c r="A16" s="2" t="s">
        <v>42</v>
      </c>
      <c r="B16" s="52">
        <v>144</v>
      </c>
      <c r="C16" s="52">
        <v>53</v>
      </c>
      <c r="D16" s="52" t="s">
        <v>23</v>
      </c>
      <c r="E16" s="52" t="s">
        <v>23</v>
      </c>
      <c r="F16" s="52">
        <v>23</v>
      </c>
      <c r="G16" s="52">
        <v>8</v>
      </c>
      <c r="H16" s="52">
        <v>8</v>
      </c>
      <c r="I16" s="52">
        <v>6</v>
      </c>
      <c r="J16" s="52">
        <v>1</v>
      </c>
      <c r="K16" s="52">
        <v>1</v>
      </c>
      <c r="L16" s="52">
        <v>4</v>
      </c>
      <c r="M16" s="52">
        <v>40</v>
      </c>
      <c r="N16" s="52">
        <v>0</v>
      </c>
    </row>
    <row r="17" spans="1:14" x14ac:dyDescent="0.2">
      <c r="A17" s="2" t="s">
        <v>252</v>
      </c>
      <c r="B17" s="52">
        <v>161</v>
      </c>
      <c r="C17" s="52">
        <v>57</v>
      </c>
      <c r="D17" s="52" t="s">
        <v>23</v>
      </c>
      <c r="E17" s="52" t="s">
        <v>23</v>
      </c>
      <c r="F17" s="52">
        <v>24</v>
      </c>
      <c r="G17" s="52">
        <v>9</v>
      </c>
      <c r="H17" s="52">
        <v>8</v>
      </c>
      <c r="I17" s="52">
        <v>8</v>
      </c>
      <c r="J17" s="52">
        <v>3</v>
      </c>
      <c r="K17" s="52">
        <v>2</v>
      </c>
      <c r="L17" s="52">
        <v>3</v>
      </c>
      <c r="M17" s="52">
        <v>47</v>
      </c>
      <c r="N17" s="52">
        <v>0</v>
      </c>
    </row>
    <row r="18" spans="1:14" x14ac:dyDescent="0.2">
      <c r="A18" s="2" t="s">
        <v>284</v>
      </c>
      <c r="B18" s="52">
        <v>167</v>
      </c>
      <c r="C18" s="52">
        <v>61</v>
      </c>
      <c r="D18" s="52" t="s">
        <v>23</v>
      </c>
      <c r="E18" s="52" t="s">
        <v>23</v>
      </c>
      <c r="F18" s="52">
        <v>24</v>
      </c>
      <c r="G18" s="52">
        <v>10</v>
      </c>
      <c r="H18" s="52">
        <v>11</v>
      </c>
      <c r="I18" s="52">
        <v>7</v>
      </c>
      <c r="J18" s="52">
        <v>3</v>
      </c>
      <c r="K18" s="52">
        <v>1</v>
      </c>
      <c r="L18" s="52">
        <v>6</v>
      </c>
      <c r="M18" s="52">
        <v>44</v>
      </c>
      <c r="N18" s="52">
        <v>0</v>
      </c>
    </row>
    <row r="19" spans="1:14" x14ac:dyDescent="0.2">
      <c r="A19" s="2" t="s">
        <v>384</v>
      </c>
      <c r="B19" s="52">
        <v>229</v>
      </c>
      <c r="C19" s="52">
        <v>82</v>
      </c>
      <c r="D19" s="52" t="s">
        <v>23</v>
      </c>
      <c r="E19" s="52" t="s">
        <v>23</v>
      </c>
      <c r="F19" s="52">
        <v>33</v>
      </c>
      <c r="G19" s="52">
        <v>15</v>
      </c>
      <c r="H19" s="52">
        <v>16</v>
      </c>
      <c r="I19" s="52">
        <v>9</v>
      </c>
      <c r="J19" s="52">
        <v>5</v>
      </c>
      <c r="K19" s="52">
        <v>1</v>
      </c>
      <c r="L19" s="52">
        <v>4</v>
      </c>
      <c r="M19" s="52">
        <v>64</v>
      </c>
      <c r="N19" s="52">
        <v>0</v>
      </c>
    </row>
    <row r="20" spans="1:14" x14ac:dyDescent="0.2">
      <c r="A20" s="2" t="s">
        <v>404</v>
      </c>
      <c r="B20" s="52">
        <v>253</v>
      </c>
      <c r="C20" s="52">
        <v>92</v>
      </c>
      <c r="D20" s="52" t="s">
        <v>23</v>
      </c>
      <c r="E20" s="52" t="s">
        <v>23</v>
      </c>
      <c r="F20" s="52">
        <v>42</v>
      </c>
      <c r="G20" s="52">
        <v>22</v>
      </c>
      <c r="H20" s="52">
        <v>18</v>
      </c>
      <c r="I20" s="52">
        <v>10</v>
      </c>
      <c r="J20" s="52">
        <v>4</v>
      </c>
      <c r="K20" s="52">
        <v>1</v>
      </c>
      <c r="L20" s="52">
        <v>3</v>
      </c>
      <c r="M20" s="52">
        <v>61</v>
      </c>
      <c r="N20" s="52">
        <v>0</v>
      </c>
    </row>
    <row r="21" spans="1:14" x14ac:dyDescent="0.2">
      <c r="A21" s="2" t="s">
        <v>435</v>
      </c>
      <c r="B21" s="52">
        <v>264</v>
      </c>
      <c r="C21" s="52">
        <v>83</v>
      </c>
      <c r="D21" s="52" t="s">
        <v>23</v>
      </c>
      <c r="E21" s="52" t="s">
        <v>23</v>
      </c>
      <c r="F21" s="52">
        <v>43</v>
      </c>
      <c r="G21" s="52">
        <v>24</v>
      </c>
      <c r="H21" s="52">
        <v>17</v>
      </c>
      <c r="I21" s="52">
        <v>7</v>
      </c>
      <c r="J21" s="52">
        <v>4</v>
      </c>
      <c r="K21" s="52">
        <v>0</v>
      </c>
      <c r="L21" s="52">
        <v>2</v>
      </c>
      <c r="M21" s="52">
        <v>84</v>
      </c>
      <c r="N21" s="52">
        <v>0</v>
      </c>
    </row>
    <row r="22" spans="1:14" x14ac:dyDescent="0.2">
      <c r="A22" s="2" t="s">
        <v>471</v>
      </c>
      <c r="B22" s="52">
        <v>306</v>
      </c>
      <c r="C22" s="52">
        <v>99</v>
      </c>
      <c r="D22" s="52" t="s">
        <v>23</v>
      </c>
      <c r="E22" s="52" t="s">
        <v>23</v>
      </c>
      <c r="F22" s="52">
        <v>60</v>
      </c>
      <c r="G22" s="52">
        <v>30</v>
      </c>
      <c r="H22" s="52">
        <v>20</v>
      </c>
      <c r="I22" s="52">
        <v>9</v>
      </c>
      <c r="J22" s="52">
        <v>7</v>
      </c>
      <c r="K22" s="52">
        <v>0</v>
      </c>
      <c r="L22" s="52">
        <v>5</v>
      </c>
      <c r="M22" s="52">
        <v>76</v>
      </c>
      <c r="N22" s="52">
        <v>0</v>
      </c>
    </row>
    <row r="23" spans="1:14" x14ac:dyDescent="0.2">
      <c r="A23" s="2" t="s">
        <v>485</v>
      </c>
      <c r="B23" s="52">
        <f>295+23</f>
        <v>318</v>
      </c>
      <c r="C23" s="52">
        <f>86+10</f>
        <v>96</v>
      </c>
      <c r="D23" s="52" t="s">
        <v>23</v>
      </c>
      <c r="E23" s="52" t="s">
        <v>23</v>
      </c>
      <c r="F23" s="52">
        <f>57+8</f>
        <v>65</v>
      </c>
      <c r="G23" s="52">
        <f>26+2</f>
        <v>28</v>
      </c>
      <c r="H23" s="52">
        <v>16</v>
      </c>
      <c r="I23" s="52">
        <v>8</v>
      </c>
      <c r="J23" s="52">
        <v>5</v>
      </c>
      <c r="K23" s="52">
        <v>1</v>
      </c>
      <c r="L23" s="52">
        <f>6+3</f>
        <v>9</v>
      </c>
      <c r="M23" s="52">
        <v>90</v>
      </c>
      <c r="N23" s="52">
        <v>0</v>
      </c>
    </row>
    <row r="24" spans="1:14" x14ac:dyDescent="0.2">
      <c r="A24" s="2" t="s">
        <v>512</v>
      </c>
      <c r="B24" s="52">
        <v>317</v>
      </c>
      <c r="C24" s="52">
        <v>106</v>
      </c>
      <c r="D24" s="52" t="s">
        <v>23</v>
      </c>
      <c r="E24" s="52" t="s">
        <v>23</v>
      </c>
      <c r="F24" s="52">
        <v>66</v>
      </c>
      <c r="G24" s="52">
        <v>26</v>
      </c>
      <c r="H24" s="52">
        <v>13</v>
      </c>
      <c r="I24" s="52">
        <v>9</v>
      </c>
      <c r="J24" s="52">
        <v>3</v>
      </c>
      <c r="K24" s="52">
        <v>2</v>
      </c>
      <c r="L24" s="52">
        <v>8</v>
      </c>
      <c r="M24" s="52">
        <v>84</v>
      </c>
      <c r="N24" s="52">
        <v>0</v>
      </c>
    </row>
    <row r="25" spans="1:14" x14ac:dyDescent="0.2">
      <c r="A25" s="2" t="s">
        <v>520</v>
      </c>
      <c r="B25" s="52">
        <v>309</v>
      </c>
      <c r="C25" s="52">
        <v>99</v>
      </c>
      <c r="D25" s="52" t="s">
        <v>23</v>
      </c>
      <c r="E25" s="52" t="s">
        <v>23</v>
      </c>
      <c r="F25" s="52">
        <v>57</v>
      </c>
      <c r="G25" s="52">
        <v>21</v>
      </c>
      <c r="H25" s="52">
        <v>12</v>
      </c>
      <c r="I25" s="52">
        <v>11</v>
      </c>
      <c r="J25" s="52">
        <v>6</v>
      </c>
      <c r="K25" s="52">
        <v>2</v>
      </c>
      <c r="L25" s="52">
        <v>9</v>
      </c>
      <c r="M25" s="52">
        <v>92</v>
      </c>
      <c r="N25" s="52">
        <v>0</v>
      </c>
    </row>
    <row r="26" spans="1:14" x14ac:dyDescent="0.2">
      <c r="A26" s="2" t="s">
        <v>539</v>
      </c>
      <c r="B26" s="52">
        <v>310</v>
      </c>
      <c r="C26" s="52">
        <v>96</v>
      </c>
      <c r="D26" s="52" t="s">
        <v>23</v>
      </c>
      <c r="E26" s="52" t="s">
        <v>23</v>
      </c>
      <c r="F26" s="52">
        <v>65</v>
      </c>
      <c r="G26" s="52">
        <v>14</v>
      </c>
      <c r="H26" s="52">
        <v>9</v>
      </c>
      <c r="I26" s="52">
        <v>15</v>
      </c>
      <c r="J26" s="52">
        <v>8</v>
      </c>
      <c r="K26" s="52">
        <v>2</v>
      </c>
      <c r="L26" s="52">
        <v>8</v>
      </c>
      <c r="M26" s="52">
        <v>93</v>
      </c>
      <c r="N26" s="52">
        <v>0</v>
      </c>
    </row>
    <row r="27" spans="1:14" x14ac:dyDescent="0.2">
      <c r="A27" s="2" t="s">
        <v>558</v>
      </c>
      <c r="B27" s="52">
        <v>317</v>
      </c>
      <c r="C27" s="52">
        <v>110</v>
      </c>
      <c r="D27" s="52" t="s">
        <v>23</v>
      </c>
      <c r="E27" s="52" t="s">
        <v>23</v>
      </c>
      <c r="F27" s="52">
        <v>68</v>
      </c>
      <c r="G27" s="52">
        <v>15</v>
      </c>
      <c r="H27" s="52">
        <v>10</v>
      </c>
      <c r="I27" s="52">
        <v>11</v>
      </c>
      <c r="J27" s="52">
        <v>7</v>
      </c>
      <c r="K27" s="52">
        <v>0</v>
      </c>
      <c r="L27" s="52">
        <v>6</v>
      </c>
      <c r="M27" s="52">
        <v>90</v>
      </c>
      <c r="N27" s="52">
        <v>0</v>
      </c>
    </row>
    <row r="28" spans="1:14" x14ac:dyDescent="0.2">
      <c r="A28" s="2" t="s">
        <v>591</v>
      </c>
      <c r="B28" s="52">
        <v>381</v>
      </c>
      <c r="C28" s="52">
        <v>137</v>
      </c>
      <c r="D28" s="52" t="s">
        <v>23</v>
      </c>
      <c r="E28" s="52" t="s">
        <v>23</v>
      </c>
      <c r="F28" s="52">
        <v>79</v>
      </c>
      <c r="G28" s="52">
        <v>20</v>
      </c>
      <c r="H28" s="52">
        <v>8</v>
      </c>
      <c r="I28" s="52">
        <v>13</v>
      </c>
      <c r="J28" s="52">
        <v>8</v>
      </c>
      <c r="K28" s="52">
        <v>0</v>
      </c>
      <c r="L28" s="52">
        <v>10</v>
      </c>
      <c r="M28" s="52">
        <v>106</v>
      </c>
      <c r="N28" s="52">
        <v>0</v>
      </c>
    </row>
    <row r="29" spans="1:14" x14ac:dyDescent="0.2">
      <c r="A29" s="2" t="s">
        <v>638</v>
      </c>
      <c r="B29" s="52">
        <v>379</v>
      </c>
      <c r="C29" s="52">
        <v>142</v>
      </c>
      <c r="D29" s="52" t="s">
        <v>23</v>
      </c>
      <c r="E29" s="52" t="s">
        <v>23</v>
      </c>
      <c r="F29" s="52">
        <v>67</v>
      </c>
      <c r="G29" s="52">
        <v>23</v>
      </c>
      <c r="H29" s="52">
        <v>8</v>
      </c>
      <c r="I29" s="52">
        <v>15</v>
      </c>
      <c r="J29" s="52">
        <v>9</v>
      </c>
      <c r="K29" s="52">
        <v>1</v>
      </c>
      <c r="L29" s="52">
        <v>14</v>
      </c>
      <c r="M29" s="52">
        <v>100</v>
      </c>
      <c r="N29" s="52">
        <v>0</v>
      </c>
    </row>
    <row r="30" spans="1:14" x14ac:dyDescent="0.2">
      <c r="A30" s="2" t="s">
        <v>798</v>
      </c>
      <c r="B30" s="52">
        <v>377</v>
      </c>
      <c r="C30" s="52" t="s">
        <v>23</v>
      </c>
      <c r="D30" s="52">
        <v>79</v>
      </c>
      <c r="E30" s="52">
        <v>57</v>
      </c>
      <c r="F30" s="52">
        <v>80</v>
      </c>
      <c r="G30" s="52">
        <v>25</v>
      </c>
      <c r="H30" s="52">
        <v>11</v>
      </c>
      <c r="I30" s="52">
        <v>14</v>
      </c>
      <c r="J30" s="52">
        <v>10</v>
      </c>
      <c r="K30" s="52">
        <v>2</v>
      </c>
      <c r="L30" s="52">
        <v>14</v>
      </c>
      <c r="M30" s="52">
        <v>85</v>
      </c>
      <c r="N30" s="52">
        <v>0</v>
      </c>
    </row>
    <row r="31" spans="1:14" x14ac:dyDescent="0.2">
      <c r="A31" s="2" t="s">
        <v>820</v>
      </c>
      <c r="B31" s="52">
        <v>378</v>
      </c>
      <c r="C31" s="52" t="s">
        <v>23</v>
      </c>
      <c r="D31" s="52">
        <v>74</v>
      </c>
      <c r="E31" s="52">
        <v>52</v>
      </c>
      <c r="F31" s="52">
        <v>95</v>
      </c>
      <c r="G31" s="52">
        <v>28</v>
      </c>
      <c r="H31" s="52">
        <v>13</v>
      </c>
      <c r="I31" s="52">
        <v>12</v>
      </c>
      <c r="J31" s="52">
        <v>9</v>
      </c>
      <c r="K31" s="52">
        <v>2</v>
      </c>
      <c r="L31" s="52">
        <v>6</v>
      </c>
      <c r="M31" s="52">
        <v>87</v>
      </c>
      <c r="N31" s="52">
        <v>0</v>
      </c>
    </row>
    <row r="32" spans="1:14" x14ac:dyDescent="0.2">
      <c r="A32" s="2" t="s">
        <v>856</v>
      </c>
      <c r="B32" s="52">
        <v>378</v>
      </c>
      <c r="C32" s="52" t="s">
        <v>23</v>
      </c>
      <c r="D32" s="52">
        <v>87</v>
      </c>
      <c r="E32" s="52">
        <v>51</v>
      </c>
      <c r="F32" s="52">
        <v>80</v>
      </c>
      <c r="G32" s="52">
        <v>23</v>
      </c>
      <c r="H32" s="52">
        <v>15</v>
      </c>
      <c r="I32" s="52">
        <v>10</v>
      </c>
      <c r="J32" s="52">
        <v>8</v>
      </c>
      <c r="K32" s="52">
        <v>3</v>
      </c>
      <c r="L32" s="52">
        <v>7</v>
      </c>
      <c r="M32" s="52">
        <v>94</v>
      </c>
      <c r="N32" s="52">
        <v>0</v>
      </c>
    </row>
    <row r="33" spans="1:14" x14ac:dyDescent="0.2">
      <c r="A33" s="2" t="s">
        <v>877</v>
      </c>
      <c r="B33" s="52">
        <v>350</v>
      </c>
      <c r="C33" s="52" t="s">
        <v>23</v>
      </c>
      <c r="D33" s="52">
        <v>76</v>
      </c>
      <c r="E33" s="52">
        <v>46</v>
      </c>
      <c r="F33" s="52">
        <v>68</v>
      </c>
      <c r="G33" s="52">
        <v>17</v>
      </c>
      <c r="H33" s="52">
        <v>12</v>
      </c>
      <c r="I33" s="52">
        <v>10</v>
      </c>
      <c r="J33" s="52">
        <v>7</v>
      </c>
      <c r="K33" s="52">
        <v>3</v>
      </c>
      <c r="L33" s="52">
        <v>7</v>
      </c>
      <c r="M33" s="52">
        <v>104</v>
      </c>
      <c r="N33" s="52">
        <v>0</v>
      </c>
    </row>
    <row r="34" spans="1:14" s="46" customFormat="1" x14ac:dyDescent="0.2"/>
    <row r="35" spans="1:14" x14ac:dyDescent="0.2">
      <c r="A35" s="54" t="s">
        <v>698</v>
      </c>
      <c r="B35" s="55"/>
      <c r="C35" s="56"/>
      <c r="D35" s="56"/>
      <c r="E35" s="56"/>
    </row>
    <row r="36" spans="1:14" x14ac:dyDescent="0.2"/>
    <row r="37" spans="1:14" x14ac:dyDescent="0.2">
      <c r="A37" s="59" t="s">
        <v>699</v>
      </c>
      <c r="C37" s="20"/>
      <c r="D37" s="20"/>
      <c r="E37" s="20"/>
    </row>
    <row r="38" spans="1:14" ht="12.75" customHeight="1" x14ac:dyDescent="0.2">
      <c r="A38" s="2" t="s">
        <v>570</v>
      </c>
      <c r="J38" s="2" t="s">
        <v>57</v>
      </c>
    </row>
    <row r="39" spans="1:14" ht="12.75" customHeight="1" x14ac:dyDescent="0.2">
      <c r="M39" s="2" t="s">
        <v>57</v>
      </c>
    </row>
    <row r="40" spans="1:14" s="41" customFormat="1" ht="12.75" customHeight="1" x14ac:dyDescent="0.2">
      <c r="A40" s="41" t="s">
        <v>5</v>
      </c>
    </row>
    <row r="41" spans="1:14" ht="12.75" customHeight="1" x14ac:dyDescent="0.2">
      <c r="A41" s="2" t="s">
        <v>653</v>
      </c>
      <c r="N41" s="2" t="s">
        <v>57</v>
      </c>
    </row>
    <row r="42" spans="1:14" ht="12.75" customHeight="1" x14ac:dyDescent="0.2">
      <c r="A42" s="2" t="s">
        <v>818</v>
      </c>
    </row>
    <row r="53" spans="11:11" ht="12.75" customHeight="1" x14ac:dyDescent="0.2">
      <c r="K53" s="2" t="s">
        <v>57</v>
      </c>
    </row>
  </sheetData>
  <phoneticPr fontId="3" type="noConversion"/>
  <hyperlinks>
    <hyperlink ref="A4" location="Inhalt!A1" display="&lt;&lt;&lt; Inhalt" xr:uid="{0D9D5376-4605-4715-A69E-CF2A4E64EA79}"/>
    <hyperlink ref="A35" location="Metadaten!A1" display="Metadaten &lt;&lt;&lt;" xr:uid="{9C50D460-F8D0-47A0-B8F8-FDEB8ED1F29E}"/>
  </hyperlinks>
  <pageMargins left="0.78740157499999996" right="0.78740157499999996" top="0.984251969" bottom="0.984251969" header="0.4921259845" footer="0.4921259845"/>
  <pageSetup paperSize="9" scale="5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6">
    <pageSetUpPr fitToPage="1"/>
  </sheetPr>
  <dimension ref="A1:W30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11.42578125" defaultRowHeight="12.75" customHeight="1" x14ac:dyDescent="0.2"/>
  <cols>
    <col min="1" max="1" width="29" style="2" customWidth="1"/>
    <col min="2" max="16" width="7.85546875" style="2" bestFit="1" customWidth="1"/>
    <col min="17" max="17" width="7.85546875" style="2" customWidth="1"/>
    <col min="18" max="19" width="7.85546875" style="2" bestFit="1" customWidth="1"/>
    <col min="20" max="20" width="8.140625" style="2" customWidth="1"/>
    <col min="21" max="23" width="8.42578125" style="2" customWidth="1"/>
    <col min="24" max="16384" width="11.42578125" style="2"/>
  </cols>
  <sheetData>
    <row r="1" spans="1:23" ht="15.75" x14ac:dyDescent="0.2">
      <c r="A1" s="42" t="s">
        <v>92</v>
      </c>
    </row>
    <row r="2" spans="1:23" ht="12.75" customHeight="1" x14ac:dyDescent="0.2">
      <c r="A2" s="2" t="s">
        <v>912</v>
      </c>
    </row>
    <row r="3" spans="1:23" x14ac:dyDescent="0.2"/>
    <row r="4" spans="1:23" x14ac:dyDescent="0.2">
      <c r="A4" s="50" t="s">
        <v>696</v>
      </c>
    </row>
    <row r="5" spans="1:23" x14ac:dyDescent="0.2">
      <c r="A5" s="20"/>
    </row>
    <row r="6" spans="1:23" x14ac:dyDescent="0.2">
      <c r="A6" s="51" t="s">
        <v>746</v>
      </c>
    </row>
    <row r="7" spans="1:23" x14ac:dyDescent="0.2"/>
    <row r="8" spans="1:23" s="7" customFormat="1" x14ac:dyDescent="0.2">
      <c r="B8" s="7" t="s">
        <v>38</v>
      </c>
      <c r="C8" s="7" t="s">
        <v>39</v>
      </c>
      <c r="D8" s="7" t="s">
        <v>40</v>
      </c>
      <c r="E8" s="7" t="s">
        <v>41</v>
      </c>
      <c r="F8" s="7" t="s">
        <v>42</v>
      </c>
      <c r="G8" s="7" t="s">
        <v>252</v>
      </c>
      <c r="H8" s="7" t="s">
        <v>284</v>
      </c>
      <c r="I8" s="7" t="s">
        <v>384</v>
      </c>
      <c r="J8" s="7" t="s">
        <v>404</v>
      </c>
      <c r="K8" s="7" t="s">
        <v>435</v>
      </c>
      <c r="L8" s="7" t="s">
        <v>471</v>
      </c>
      <c r="M8" s="7" t="s">
        <v>485</v>
      </c>
      <c r="N8" s="7" t="s">
        <v>512</v>
      </c>
      <c r="O8" s="7" t="s">
        <v>520</v>
      </c>
      <c r="P8" s="7" t="s">
        <v>539</v>
      </c>
      <c r="Q8" s="7" t="s">
        <v>558</v>
      </c>
      <c r="R8" s="7" t="s">
        <v>591</v>
      </c>
      <c r="S8" s="7" t="s">
        <v>638</v>
      </c>
      <c r="T8" s="7" t="s">
        <v>798</v>
      </c>
      <c r="U8" s="7" t="s">
        <v>820</v>
      </c>
      <c r="V8" s="7" t="s">
        <v>856</v>
      </c>
      <c r="W8" s="70" t="s">
        <v>877</v>
      </c>
    </row>
    <row r="9" spans="1:23" x14ac:dyDescent="0.2">
      <c r="A9" s="2" t="s">
        <v>22</v>
      </c>
      <c r="B9" s="52">
        <v>112</v>
      </c>
      <c r="C9" s="52">
        <v>146</v>
      </c>
      <c r="D9" s="52">
        <v>144</v>
      </c>
      <c r="E9" s="52">
        <v>152</v>
      </c>
      <c r="F9" s="52">
        <v>144</v>
      </c>
      <c r="G9" s="52">
        <v>161</v>
      </c>
      <c r="H9" s="52">
        <v>167</v>
      </c>
      <c r="I9" s="52">
        <v>229</v>
      </c>
      <c r="J9" s="52">
        <v>253</v>
      </c>
      <c r="K9" s="52">
        <v>264</v>
      </c>
      <c r="L9" s="52">
        <v>306</v>
      </c>
      <c r="M9" s="52">
        <v>318</v>
      </c>
      <c r="N9" s="52">
        <v>317</v>
      </c>
      <c r="O9" s="52">
        <v>309</v>
      </c>
      <c r="P9" s="52">
        <v>310</v>
      </c>
      <c r="Q9" s="52">
        <v>317</v>
      </c>
      <c r="R9" s="52">
        <v>381</v>
      </c>
      <c r="S9" s="52">
        <v>379</v>
      </c>
      <c r="T9" s="52">
        <v>377</v>
      </c>
      <c r="U9" s="52">
        <v>378</v>
      </c>
      <c r="V9" s="52">
        <v>378</v>
      </c>
      <c r="W9" s="52">
        <v>350</v>
      </c>
    </row>
    <row r="10" spans="1:23" ht="12.75" customHeight="1" x14ac:dyDescent="0.2">
      <c r="A10" s="2" t="s">
        <v>94</v>
      </c>
      <c r="B10" s="52">
        <v>11</v>
      </c>
      <c r="C10" s="52">
        <v>11</v>
      </c>
      <c r="D10" s="52">
        <v>8</v>
      </c>
      <c r="E10" s="52">
        <v>4</v>
      </c>
      <c r="F10" s="52">
        <v>7</v>
      </c>
      <c r="G10" s="52">
        <v>14</v>
      </c>
      <c r="H10" s="52">
        <v>13</v>
      </c>
      <c r="I10" s="52">
        <v>12</v>
      </c>
      <c r="J10" s="52">
        <v>15</v>
      </c>
      <c r="K10" s="52">
        <v>15</v>
      </c>
      <c r="L10" s="52">
        <v>21</v>
      </c>
      <c r="M10" s="52">
        <f>1+20</f>
        <v>21</v>
      </c>
      <c r="N10" s="52">
        <v>19</v>
      </c>
      <c r="O10" s="52">
        <v>15</v>
      </c>
      <c r="P10" s="52">
        <v>10</v>
      </c>
      <c r="Q10" s="52">
        <v>12</v>
      </c>
      <c r="R10" s="52">
        <v>19</v>
      </c>
      <c r="S10" s="52">
        <v>20</v>
      </c>
      <c r="T10" s="52">
        <v>17</v>
      </c>
      <c r="U10" s="52">
        <v>15</v>
      </c>
      <c r="V10" s="52">
        <v>12</v>
      </c>
      <c r="W10" s="52">
        <v>17</v>
      </c>
    </row>
    <row r="11" spans="1:23" ht="12.75" customHeight="1" x14ac:dyDescent="0.2">
      <c r="A11" s="2" t="s">
        <v>95</v>
      </c>
      <c r="B11" s="52">
        <v>32</v>
      </c>
      <c r="C11" s="52">
        <v>38</v>
      </c>
      <c r="D11" s="52">
        <v>30</v>
      </c>
      <c r="E11" s="52">
        <v>33</v>
      </c>
      <c r="F11" s="52">
        <v>29</v>
      </c>
      <c r="G11" s="52">
        <v>31</v>
      </c>
      <c r="H11" s="52">
        <v>29</v>
      </c>
      <c r="I11" s="52">
        <v>45</v>
      </c>
      <c r="J11" s="52">
        <v>54</v>
      </c>
      <c r="K11" s="52">
        <v>54</v>
      </c>
      <c r="L11" s="52">
        <v>50</v>
      </c>
      <c r="M11" s="52">
        <f>2+48</f>
        <v>50</v>
      </c>
      <c r="N11" s="52">
        <v>47</v>
      </c>
      <c r="O11" s="52">
        <v>52</v>
      </c>
      <c r="P11" s="52">
        <v>50</v>
      </c>
      <c r="Q11" s="52">
        <v>54</v>
      </c>
      <c r="R11" s="52">
        <v>61</v>
      </c>
      <c r="S11" s="52">
        <v>61</v>
      </c>
      <c r="T11" s="52">
        <v>62</v>
      </c>
      <c r="U11" s="52">
        <v>62</v>
      </c>
      <c r="V11" s="52">
        <v>74</v>
      </c>
      <c r="W11" s="52">
        <v>68</v>
      </c>
    </row>
    <row r="12" spans="1:23" ht="12.75" customHeight="1" x14ac:dyDescent="0.2">
      <c r="A12" s="2" t="s">
        <v>96</v>
      </c>
      <c r="B12" s="52">
        <v>1</v>
      </c>
      <c r="C12" s="52">
        <v>1</v>
      </c>
      <c r="D12" s="52">
        <v>6</v>
      </c>
      <c r="E12" s="52">
        <v>5</v>
      </c>
      <c r="F12" s="52">
        <v>5</v>
      </c>
      <c r="G12" s="52">
        <v>2</v>
      </c>
      <c r="H12" s="52">
        <v>3</v>
      </c>
      <c r="I12" s="52">
        <v>7</v>
      </c>
      <c r="J12" s="52">
        <v>9</v>
      </c>
      <c r="K12" s="52">
        <v>10</v>
      </c>
      <c r="L12" s="52">
        <v>8</v>
      </c>
      <c r="M12" s="52">
        <v>10</v>
      </c>
      <c r="N12" s="52">
        <v>9</v>
      </c>
      <c r="O12" s="52">
        <v>5</v>
      </c>
      <c r="P12" s="52">
        <v>8</v>
      </c>
      <c r="Q12" s="52">
        <v>8</v>
      </c>
      <c r="R12" s="52">
        <v>10</v>
      </c>
      <c r="S12" s="52">
        <v>6</v>
      </c>
      <c r="T12" s="52">
        <v>9</v>
      </c>
      <c r="U12" s="52">
        <v>14</v>
      </c>
      <c r="V12" s="52">
        <v>11</v>
      </c>
      <c r="W12" s="52">
        <v>12</v>
      </c>
    </row>
    <row r="13" spans="1:23" ht="12.75" customHeight="1" x14ac:dyDescent="0.2">
      <c r="A13" s="2" t="s">
        <v>97</v>
      </c>
      <c r="B13" s="52">
        <v>1</v>
      </c>
      <c r="C13" s="52">
        <v>3</v>
      </c>
      <c r="D13" s="52">
        <v>3</v>
      </c>
      <c r="E13" s="52">
        <v>3</v>
      </c>
      <c r="F13" s="52">
        <v>2</v>
      </c>
      <c r="G13" s="52">
        <v>0</v>
      </c>
      <c r="H13" s="52">
        <v>0</v>
      </c>
      <c r="I13" s="52">
        <v>1</v>
      </c>
      <c r="J13" s="52">
        <v>1</v>
      </c>
      <c r="K13" s="52">
        <v>1</v>
      </c>
      <c r="L13" s="52">
        <v>2</v>
      </c>
      <c r="M13" s="52">
        <v>1</v>
      </c>
      <c r="N13" s="52">
        <v>2</v>
      </c>
      <c r="O13" s="52">
        <v>1</v>
      </c>
      <c r="P13" s="52">
        <v>3</v>
      </c>
      <c r="Q13" s="52">
        <v>1</v>
      </c>
      <c r="R13" s="52">
        <v>2</v>
      </c>
      <c r="S13" s="52">
        <v>4</v>
      </c>
      <c r="T13" s="52">
        <v>5</v>
      </c>
      <c r="U13" s="52">
        <v>3</v>
      </c>
      <c r="V13" s="52">
        <v>2</v>
      </c>
      <c r="W13" s="52">
        <v>1</v>
      </c>
    </row>
    <row r="14" spans="1:23" ht="12.75" customHeight="1" x14ac:dyDescent="0.2">
      <c r="A14" s="2" t="s">
        <v>98</v>
      </c>
      <c r="B14" s="52">
        <v>39</v>
      </c>
      <c r="C14" s="52">
        <v>54</v>
      </c>
      <c r="D14" s="52">
        <v>51</v>
      </c>
      <c r="E14" s="52">
        <v>49</v>
      </c>
      <c r="F14" s="52">
        <v>39</v>
      </c>
      <c r="G14" s="52">
        <v>41</v>
      </c>
      <c r="H14" s="52">
        <v>43</v>
      </c>
      <c r="I14" s="52">
        <v>56</v>
      </c>
      <c r="J14" s="52">
        <v>58</v>
      </c>
      <c r="K14" s="52">
        <v>48</v>
      </c>
      <c r="L14" s="52">
        <v>70</v>
      </c>
      <c r="M14" s="52">
        <f>9+63</f>
        <v>72</v>
      </c>
      <c r="N14" s="52">
        <v>87</v>
      </c>
      <c r="O14" s="52">
        <v>80</v>
      </c>
      <c r="P14" s="52">
        <v>81</v>
      </c>
      <c r="Q14" s="52">
        <v>89</v>
      </c>
      <c r="R14" s="52">
        <v>107</v>
      </c>
      <c r="S14" s="52">
        <v>105</v>
      </c>
      <c r="T14" s="52">
        <v>106</v>
      </c>
      <c r="U14" s="52">
        <v>105</v>
      </c>
      <c r="V14" s="52">
        <v>102</v>
      </c>
      <c r="W14" s="52">
        <v>82</v>
      </c>
    </row>
    <row r="15" spans="1:23" ht="12.75" customHeight="1" x14ac:dyDescent="0.2">
      <c r="A15" s="2" t="s">
        <v>99</v>
      </c>
      <c r="B15" s="52">
        <v>4</v>
      </c>
      <c r="C15" s="52">
        <v>5</v>
      </c>
      <c r="D15" s="52">
        <v>5</v>
      </c>
      <c r="E15" s="52">
        <v>5</v>
      </c>
      <c r="F15" s="52">
        <v>5</v>
      </c>
      <c r="G15" s="52">
        <v>5</v>
      </c>
      <c r="H15" s="52">
        <v>6</v>
      </c>
      <c r="I15" s="52">
        <v>8</v>
      </c>
      <c r="J15" s="52">
        <v>6</v>
      </c>
      <c r="K15" s="52">
        <v>3</v>
      </c>
      <c r="L15" s="52">
        <v>6</v>
      </c>
      <c r="M15" s="52">
        <v>6</v>
      </c>
      <c r="N15" s="52">
        <v>7</v>
      </c>
      <c r="O15" s="52">
        <v>7</v>
      </c>
      <c r="P15" s="52">
        <v>8</v>
      </c>
      <c r="Q15" s="52">
        <v>6</v>
      </c>
      <c r="R15" s="52">
        <v>6</v>
      </c>
      <c r="S15" s="52">
        <v>7</v>
      </c>
      <c r="T15" s="52">
        <v>8</v>
      </c>
      <c r="U15" s="52">
        <v>6</v>
      </c>
      <c r="V15" s="52">
        <v>3</v>
      </c>
      <c r="W15" s="52">
        <v>4</v>
      </c>
    </row>
    <row r="16" spans="1:23" ht="12.75" customHeight="1" x14ac:dyDescent="0.2">
      <c r="A16" s="2" t="s">
        <v>100</v>
      </c>
      <c r="B16" s="52">
        <v>1</v>
      </c>
      <c r="C16" s="52">
        <v>1</v>
      </c>
      <c r="D16" s="52">
        <v>1</v>
      </c>
      <c r="E16" s="52">
        <v>0</v>
      </c>
      <c r="F16" s="52">
        <v>0</v>
      </c>
      <c r="G16" s="52">
        <v>0</v>
      </c>
      <c r="H16" s="52">
        <v>1</v>
      </c>
      <c r="I16" s="52">
        <v>1</v>
      </c>
      <c r="J16" s="52">
        <v>0</v>
      </c>
      <c r="K16" s="52">
        <v>0</v>
      </c>
      <c r="L16" s="52">
        <v>1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</row>
    <row r="17" spans="1:23" ht="12.75" customHeight="1" x14ac:dyDescent="0.2">
      <c r="A17" s="2" t="s">
        <v>101</v>
      </c>
      <c r="B17" s="52">
        <v>5</v>
      </c>
      <c r="C17" s="52">
        <v>4</v>
      </c>
      <c r="D17" s="52">
        <v>4</v>
      </c>
      <c r="E17" s="52">
        <v>3</v>
      </c>
      <c r="F17" s="52">
        <v>4</v>
      </c>
      <c r="G17" s="52">
        <v>5</v>
      </c>
      <c r="H17" s="52">
        <v>7</v>
      </c>
      <c r="I17" s="52">
        <v>14</v>
      </c>
      <c r="J17" s="52">
        <v>18</v>
      </c>
      <c r="K17" s="52">
        <v>18</v>
      </c>
      <c r="L17" s="52">
        <v>16</v>
      </c>
      <c r="M17" s="52">
        <f>1+13</f>
        <v>14</v>
      </c>
      <c r="N17" s="52">
        <v>13</v>
      </c>
      <c r="O17" s="52">
        <v>14</v>
      </c>
      <c r="P17" s="52">
        <v>12</v>
      </c>
      <c r="Q17" s="52">
        <v>11</v>
      </c>
      <c r="R17" s="52">
        <v>14</v>
      </c>
      <c r="S17" s="52">
        <v>20</v>
      </c>
      <c r="T17" s="52">
        <v>15</v>
      </c>
      <c r="U17" s="52">
        <v>17</v>
      </c>
      <c r="V17" s="52">
        <v>11</v>
      </c>
      <c r="W17" s="52">
        <v>8</v>
      </c>
    </row>
    <row r="18" spans="1:23" ht="12.75" customHeight="1" x14ac:dyDescent="0.2">
      <c r="A18" s="2" t="s">
        <v>259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1</v>
      </c>
      <c r="H18" s="52">
        <v>1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2</v>
      </c>
      <c r="P18" s="52">
        <v>5</v>
      </c>
      <c r="Q18" s="52">
        <v>5</v>
      </c>
      <c r="R18" s="52">
        <v>4</v>
      </c>
      <c r="S18" s="52">
        <v>1</v>
      </c>
      <c r="T18" s="52">
        <v>3</v>
      </c>
      <c r="U18" s="52">
        <v>2</v>
      </c>
      <c r="V18" s="52">
        <v>2</v>
      </c>
      <c r="W18" s="52">
        <v>1</v>
      </c>
    </row>
    <row r="19" spans="1:23" ht="12.75" customHeight="1" x14ac:dyDescent="0.2">
      <c r="A19" s="2" t="s">
        <v>102</v>
      </c>
      <c r="B19" s="52">
        <v>14</v>
      </c>
      <c r="C19" s="52">
        <v>13</v>
      </c>
      <c r="D19" s="52">
        <v>9</v>
      </c>
      <c r="E19" s="52">
        <v>9</v>
      </c>
      <c r="F19" s="52">
        <v>5</v>
      </c>
      <c r="G19" s="52">
        <v>5</v>
      </c>
      <c r="H19" s="52">
        <v>7</v>
      </c>
      <c r="I19" s="52">
        <v>10</v>
      </c>
      <c r="J19" s="52">
        <v>13</v>
      </c>
      <c r="K19" s="52">
        <v>14</v>
      </c>
      <c r="L19" s="52">
        <v>26</v>
      </c>
      <c r="M19" s="52">
        <f>4+22</f>
        <v>26</v>
      </c>
      <c r="N19" s="52">
        <v>25</v>
      </c>
      <c r="O19" s="52">
        <v>18</v>
      </c>
      <c r="P19" s="52">
        <v>16</v>
      </c>
      <c r="Q19" s="52">
        <v>17</v>
      </c>
      <c r="R19" s="52">
        <v>20</v>
      </c>
      <c r="S19" s="52">
        <v>23</v>
      </c>
      <c r="T19" s="52">
        <v>23</v>
      </c>
      <c r="U19" s="52">
        <v>20</v>
      </c>
      <c r="V19" s="52">
        <v>24</v>
      </c>
      <c r="W19" s="52">
        <v>22</v>
      </c>
    </row>
    <row r="20" spans="1:23" ht="12.75" customHeight="1" x14ac:dyDescent="0.2">
      <c r="A20" s="2" t="s">
        <v>103</v>
      </c>
      <c r="B20" s="52">
        <v>0</v>
      </c>
      <c r="C20" s="52">
        <v>0</v>
      </c>
      <c r="D20" s="52">
        <v>2</v>
      </c>
      <c r="E20" s="52">
        <v>4</v>
      </c>
      <c r="F20" s="52">
        <v>5</v>
      </c>
      <c r="G20" s="52">
        <v>5</v>
      </c>
      <c r="H20" s="52">
        <v>5</v>
      </c>
      <c r="I20" s="52">
        <v>3</v>
      </c>
      <c r="J20" s="52">
        <v>6</v>
      </c>
      <c r="K20" s="52">
        <v>3</v>
      </c>
      <c r="L20" s="52">
        <v>9</v>
      </c>
      <c r="M20" s="52">
        <f>4+4</f>
        <v>8</v>
      </c>
      <c r="N20" s="52">
        <v>6</v>
      </c>
      <c r="O20" s="52">
        <v>5</v>
      </c>
      <c r="P20" s="52">
        <v>6</v>
      </c>
      <c r="Q20" s="52">
        <v>5</v>
      </c>
      <c r="R20" s="52">
        <v>9</v>
      </c>
      <c r="S20" s="52">
        <v>9</v>
      </c>
      <c r="T20" s="52">
        <v>17</v>
      </c>
      <c r="U20" s="52">
        <v>16</v>
      </c>
      <c r="V20" s="52">
        <v>13</v>
      </c>
      <c r="W20" s="52">
        <v>7</v>
      </c>
    </row>
    <row r="21" spans="1:23" ht="12.75" customHeight="1" x14ac:dyDescent="0.2">
      <c r="A21" s="2" t="s">
        <v>104</v>
      </c>
      <c r="B21" s="52">
        <v>0</v>
      </c>
      <c r="C21" s="52">
        <v>0</v>
      </c>
      <c r="D21" s="52">
        <v>1</v>
      </c>
      <c r="E21" s="52">
        <v>1</v>
      </c>
      <c r="F21" s="52">
        <v>1</v>
      </c>
      <c r="G21" s="52">
        <v>2</v>
      </c>
      <c r="H21" s="52">
        <v>3</v>
      </c>
      <c r="I21" s="52">
        <v>5</v>
      </c>
      <c r="J21" s="52">
        <v>8</v>
      </c>
      <c r="K21" s="52">
        <v>8</v>
      </c>
      <c r="L21" s="52">
        <v>12</v>
      </c>
      <c r="M21" s="52">
        <f>2+8</f>
        <v>10</v>
      </c>
      <c r="N21" s="52">
        <v>8</v>
      </c>
      <c r="O21" s="52">
        <v>9</v>
      </c>
      <c r="P21" s="52">
        <v>10</v>
      </c>
      <c r="Q21" s="52">
        <v>13</v>
      </c>
      <c r="R21" s="52">
        <v>20</v>
      </c>
      <c r="S21" s="52">
        <v>18</v>
      </c>
      <c r="T21" s="52">
        <v>22</v>
      </c>
      <c r="U21" s="52">
        <v>21</v>
      </c>
      <c r="V21" s="52">
        <v>17</v>
      </c>
      <c r="W21" s="52">
        <v>22</v>
      </c>
    </row>
    <row r="22" spans="1:23" ht="12.75" customHeight="1" x14ac:dyDescent="0.2">
      <c r="A22" s="2" t="s">
        <v>105</v>
      </c>
      <c r="B22" s="52">
        <v>4</v>
      </c>
      <c r="C22" s="52">
        <v>16</v>
      </c>
      <c r="D22" s="52">
        <v>24</v>
      </c>
      <c r="E22" s="52">
        <v>36</v>
      </c>
      <c r="F22" s="52">
        <v>42</v>
      </c>
      <c r="G22" s="52">
        <v>50</v>
      </c>
      <c r="H22" s="52">
        <v>49</v>
      </c>
      <c r="I22" s="52">
        <v>67</v>
      </c>
      <c r="J22" s="52">
        <v>65</v>
      </c>
      <c r="K22" s="52">
        <v>90</v>
      </c>
      <c r="L22" s="52">
        <v>85</v>
      </c>
      <c r="M22" s="52">
        <v>100</v>
      </c>
      <c r="N22" s="52">
        <v>94</v>
      </c>
      <c r="O22" s="52">
        <v>101</v>
      </c>
      <c r="P22" s="52">
        <v>101</v>
      </c>
      <c r="Q22" s="52">
        <v>96</v>
      </c>
      <c r="R22" s="52">
        <v>109</v>
      </c>
      <c r="S22" s="52">
        <v>105</v>
      </c>
      <c r="T22" s="52">
        <v>90</v>
      </c>
      <c r="U22" s="52">
        <v>97</v>
      </c>
      <c r="V22" s="52">
        <v>107</v>
      </c>
      <c r="W22" s="52">
        <v>106</v>
      </c>
    </row>
    <row r="23" spans="1:23" s="46" customFormat="1" x14ac:dyDescent="0.2">
      <c r="T23" s="52"/>
      <c r="U23" s="52"/>
      <c r="V23" s="52"/>
      <c r="W23" s="52"/>
    </row>
    <row r="24" spans="1:23" x14ac:dyDescent="0.2">
      <c r="A24" s="54" t="s">
        <v>698</v>
      </c>
      <c r="B24" s="55"/>
      <c r="C24" s="56"/>
      <c r="W24" s="52"/>
    </row>
    <row r="25" spans="1:23" x14ac:dyDescent="0.2"/>
    <row r="26" spans="1:23" x14ac:dyDescent="0.2">
      <c r="A26" s="59" t="s">
        <v>699</v>
      </c>
      <c r="C26" s="20"/>
    </row>
    <row r="27" spans="1:23" ht="12.75" customHeight="1" x14ac:dyDescent="0.2">
      <c r="A27" s="2" t="s">
        <v>570</v>
      </c>
      <c r="H27" s="2" t="s">
        <v>57</v>
      </c>
    </row>
    <row r="29" spans="1:23" s="41" customFormat="1" ht="12.75" customHeight="1" x14ac:dyDescent="0.2">
      <c r="A29" s="41" t="s">
        <v>5</v>
      </c>
      <c r="W29" s="2"/>
    </row>
    <row r="30" spans="1:23" ht="12.75" customHeight="1" x14ac:dyDescent="0.2">
      <c r="A30" s="2" t="s">
        <v>653</v>
      </c>
      <c r="W30" s="41"/>
    </row>
  </sheetData>
  <phoneticPr fontId="3" type="noConversion"/>
  <hyperlinks>
    <hyperlink ref="A4" location="Inhalt!A1" display="&lt;&lt;&lt; Inhalt" xr:uid="{EB90D5A7-0AC5-4E47-BA98-61023F7EAFC5}"/>
    <hyperlink ref="A24" location="Metadaten!A1" display="Metadaten &lt;&lt;&lt;" xr:uid="{F75C6647-8C71-4AD2-B1C7-93A34E886B63}"/>
  </hyperlink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>
    <pageSetUpPr fitToPage="1"/>
  </sheetPr>
  <dimension ref="A1:X30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28.42578125" style="2" customWidth="1"/>
    <col min="2" max="14" width="5" style="2" bestFit="1" customWidth="1"/>
    <col min="15" max="24" width="5" style="2" customWidth="1"/>
    <col min="25" max="16384" width="11.42578125" style="2"/>
  </cols>
  <sheetData>
    <row r="1" spans="1:24" ht="15.75" x14ac:dyDescent="0.2">
      <c r="A1" s="42" t="s">
        <v>92</v>
      </c>
    </row>
    <row r="2" spans="1:24" ht="12.75" customHeight="1" x14ac:dyDescent="0.2">
      <c r="A2" s="2" t="s">
        <v>914</v>
      </c>
    </row>
    <row r="3" spans="1:24" x14ac:dyDescent="0.2"/>
    <row r="4" spans="1:24" x14ac:dyDescent="0.2">
      <c r="A4" s="50" t="s">
        <v>696</v>
      </c>
    </row>
    <row r="5" spans="1:24" x14ac:dyDescent="0.2">
      <c r="A5" s="20"/>
    </row>
    <row r="6" spans="1:24" x14ac:dyDescent="0.2">
      <c r="A6" s="51" t="s">
        <v>748</v>
      </c>
    </row>
    <row r="7" spans="1:24" x14ac:dyDescent="0.2"/>
    <row r="8" spans="1:24" s="7" customFormat="1" x14ac:dyDescent="0.2">
      <c r="B8" s="7">
        <v>2001</v>
      </c>
      <c r="C8" s="7">
        <v>2002</v>
      </c>
      <c r="D8" s="7">
        <v>2003</v>
      </c>
      <c r="E8" s="7">
        <v>2004</v>
      </c>
      <c r="F8" s="7">
        <v>2005</v>
      </c>
      <c r="G8" s="7">
        <v>2006</v>
      </c>
      <c r="H8" s="7">
        <v>2007</v>
      </c>
      <c r="I8" s="7">
        <v>2008</v>
      </c>
      <c r="J8" s="7">
        <v>2009</v>
      </c>
      <c r="K8" s="7">
        <v>2010</v>
      </c>
      <c r="L8" s="7">
        <v>2011</v>
      </c>
      <c r="M8" s="7">
        <v>2012</v>
      </c>
      <c r="N8" s="7">
        <v>2013</v>
      </c>
      <c r="O8" s="7">
        <v>2014</v>
      </c>
      <c r="P8" s="7">
        <v>2015</v>
      </c>
      <c r="Q8" s="7">
        <v>2016</v>
      </c>
      <c r="R8" s="7">
        <v>2017</v>
      </c>
      <c r="S8" s="7">
        <v>2018</v>
      </c>
      <c r="T8" s="7">
        <v>2019</v>
      </c>
      <c r="U8" s="7">
        <v>2020</v>
      </c>
      <c r="V8" s="7">
        <v>2021</v>
      </c>
      <c r="W8" s="7">
        <v>2022</v>
      </c>
      <c r="X8" s="7">
        <v>2023</v>
      </c>
    </row>
    <row r="9" spans="1:24" x14ac:dyDescent="0.2">
      <c r="A9" s="2" t="s">
        <v>22</v>
      </c>
      <c r="B9" s="52">
        <v>15</v>
      </c>
      <c r="C9" s="52">
        <v>16</v>
      </c>
      <c r="D9" s="52">
        <v>27</v>
      </c>
      <c r="E9" s="52">
        <v>36</v>
      </c>
      <c r="F9" s="52">
        <v>36</v>
      </c>
      <c r="G9" s="52">
        <v>50</v>
      </c>
      <c r="H9" s="52">
        <v>41</v>
      </c>
      <c r="I9" s="52">
        <v>45</v>
      </c>
      <c r="J9" s="52">
        <v>47</v>
      </c>
      <c r="K9" s="52">
        <v>47</v>
      </c>
      <c r="L9" s="52">
        <v>39</v>
      </c>
      <c r="M9" s="52">
        <v>83</v>
      </c>
      <c r="N9" s="52">
        <v>78</v>
      </c>
      <c r="O9" s="52">
        <v>80</v>
      </c>
      <c r="P9" s="52">
        <v>95</v>
      </c>
      <c r="Q9" s="52">
        <v>95</v>
      </c>
      <c r="R9" s="52">
        <v>92</v>
      </c>
      <c r="S9" s="52">
        <v>73</v>
      </c>
      <c r="T9" s="52">
        <v>93</v>
      </c>
      <c r="U9" s="52">
        <v>114</v>
      </c>
      <c r="V9" s="52">
        <v>109</v>
      </c>
      <c r="W9" s="52">
        <v>99</v>
      </c>
      <c r="X9" s="52">
        <v>85</v>
      </c>
    </row>
    <row r="10" spans="1:24" ht="12.75" customHeight="1" x14ac:dyDescent="0.2">
      <c r="A10" s="2" t="s">
        <v>94</v>
      </c>
      <c r="B10" s="52">
        <v>1</v>
      </c>
      <c r="C10" s="52">
        <v>3</v>
      </c>
      <c r="D10" s="52">
        <v>2</v>
      </c>
      <c r="E10" s="52">
        <v>4</v>
      </c>
      <c r="F10" s="52">
        <v>5</v>
      </c>
      <c r="G10" s="52">
        <v>1</v>
      </c>
      <c r="H10" s="52">
        <v>1</v>
      </c>
      <c r="I10" s="52">
        <v>2</v>
      </c>
      <c r="J10" s="52">
        <v>3</v>
      </c>
      <c r="K10" s="52">
        <v>3</v>
      </c>
      <c r="L10" s="52">
        <v>3</v>
      </c>
      <c r="M10" s="52">
        <v>2</v>
      </c>
      <c r="N10" s="52">
        <v>2</v>
      </c>
      <c r="O10" s="52">
        <v>7</v>
      </c>
      <c r="P10" s="52">
        <v>6</v>
      </c>
      <c r="Q10" s="52">
        <v>7</v>
      </c>
      <c r="R10" s="52">
        <v>6</v>
      </c>
      <c r="S10" s="52">
        <v>1</v>
      </c>
      <c r="T10" s="52">
        <v>0</v>
      </c>
      <c r="U10" s="52">
        <v>5</v>
      </c>
      <c r="V10" s="52">
        <v>8</v>
      </c>
      <c r="W10" s="52">
        <v>6</v>
      </c>
      <c r="X10" s="52">
        <v>2</v>
      </c>
    </row>
    <row r="11" spans="1:24" ht="12.75" customHeight="1" x14ac:dyDescent="0.2">
      <c r="A11" s="2" t="s">
        <v>95</v>
      </c>
      <c r="B11" s="52">
        <v>7</v>
      </c>
      <c r="C11" s="52">
        <v>3</v>
      </c>
      <c r="D11" s="52">
        <v>8</v>
      </c>
      <c r="E11" s="52">
        <v>12</v>
      </c>
      <c r="F11" s="52">
        <v>11</v>
      </c>
      <c r="G11" s="52">
        <v>9</v>
      </c>
      <c r="H11" s="52">
        <v>7</v>
      </c>
      <c r="I11" s="52">
        <v>11</v>
      </c>
      <c r="J11" s="52">
        <v>3</v>
      </c>
      <c r="K11" s="52">
        <v>2</v>
      </c>
      <c r="L11" s="52">
        <v>10</v>
      </c>
      <c r="M11" s="52">
        <v>15</v>
      </c>
      <c r="N11" s="52">
        <f>4+14</f>
        <v>18</v>
      </c>
      <c r="O11" s="52">
        <v>15</v>
      </c>
      <c r="P11" s="52">
        <v>12</v>
      </c>
      <c r="Q11" s="52">
        <v>13</v>
      </c>
      <c r="R11" s="52">
        <v>13</v>
      </c>
      <c r="S11" s="52">
        <v>8</v>
      </c>
      <c r="T11" s="52">
        <v>15</v>
      </c>
      <c r="U11" s="52">
        <v>13</v>
      </c>
      <c r="V11" s="52">
        <v>17</v>
      </c>
      <c r="W11" s="52">
        <v>15</v>
      </c>
      <c r="X11" s="52">
        <v>14</v>
      </c>
    </row>
    <row r="12" spans="1:24" ht="12.75" customHeight="1" x14ac:dyDescent="0.2">
      <c r="A12" s="2" t="s">
        <v>96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3</v>
      </c>
      <c r="H12" s="52">
        <v>0</v>
      </c>
      <c r="I12" s="52">
        <v>2</v>
      </c>
      <c r="J12" s="52">
        <v>1</v>
      </c>
      <c r="K12" s="52">
        <v>0</v>
      </c>
      <c r="L12" s="52">
        <v>2</v>
      </c>
      <c r="M12" s="52">
        <v>3</v>
      </c>
      <c r="N12" s="52">
        <f>3+3</f>
        <v>6</v>
      </c>
      <c r="O12" s="52">
        <v>1</v>
      </c>
      <c r="P12" s="52">
        <v>4</v>
      </c>
      <c r="Q12" s="52">
        <v>1</v>
      </c>
      <c r="R12" s="52">
        <v>3</v>
      </c>
      <c r="S12" s="52">
        <v>2</v>
      </c>
      <c r="T12" s="52">
        <v>5</v>
      </c>
      <c r="U12" s="52">
        <v>0</v>
      </c>
      <c r="V12" s="52">
        <v>0</v>
      </c>
      <c r="W12" s="52">
        <v>2</v>
      </c>
      <c r="X12" s="52">
        <v>3</v>
      </c>
    </row>
    <row r="13" spans="1:24" ht="12.75" customHeight="1" x14ac:dyDescent="0.2">
      <c r="A13" s="2" t="s">
        <v>97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1</v>
      </c>
      <c r="H13" s="52">
        <v>2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1</v>
      </c>
      <c r="O13" s="52">
        <v>0</v>
      </c>
      <c r="P13" s="52">
        <v>0</v>
      </c>
      <c r="Q13" s="52">
        <v>0</v>
      </c>
      <c r="R13" s="52">
        <v>1</v>
      </c>
      <c r="S13" s="52">
        <v>0</v>
      </c>
      <c r="T13" s="52">
        <v>1</v>
      </c>
      <c r="U13" s="52">
        <v>0</v>
      </c>
      <c r="V13" s="52">
        <v>1</v>
      </c>
      <c r="W13" s="52">
        <v>2</v>
      </c>
      <c r="X13" s="52">
        <v>1</v>
      </c>
    </row>
    <row r="14" spans="1:24" ht="12.75" customHeight="1" x14ac:dyDescent="0.2">
      <c r="A14" s="2" t="s">
        <v>98</v>
      </c>
      <c r="B14" s="52">
        <v>6</v>
      </c>
      <c r="C14" s="52">
        <v>10</v>
      </c>
      <c r="D14" s="52">
        <v>9</v>
      </c>
      <c r="E14" s="52">
        <v>11</v>
      </c>
      <c r="F14" s="52">
        <v>12</v>
      </c>
      <c r="G14" s="52">
        <v>19</v>
      </c>
      <c r="H14" s="52">
        <v>15</v>
      </c>
      <c r="I14" s="52">
        <v>12</v>
      </c>
      <c r="J14" s="52">
        <v>17</v>
      </c>
      <c r="K14" s="52">
        <v>16</v>
      </c>
      <c r="L14" s="52">
        <v>3</v>
      </c>
      <c r="M14" s="52">
        <v>18</v>
      </c>
      <c r="N14" s="52">
        <v>13</v>
      </c>
      <c r="O14" s="52">
        <v>15</v>
      </c>
      <c r="P14" s="52">
        <v>26</v>
      </c>
      <c r="Q14" s="52">
        <v>25</v>
      </c>
      <c r="R14" s="52">
        <v>22</v>
      </c>
      <c r="S14" s="52">
        <v>24</v>
      </c>
      <c r="T14" s="52">
        <v>23</v>
      </c>
      <c r="U14" s="52">
        <v>34</v>
      </c>
      <c r="V14" s="52">
        <v>29</v>
      </c>
      <c r="W14" s="52">
        <v>22</v>
      </c>
      <c r="X14" s="52">
        <v>24</v>
      </c>
    </row>
    <row r="15" spans="1:24" ht="12.75" customHeight="1" x14ac:dyDescent="0.2">
      <c r="A15" s="2" t="s">
        <v>99</v>
      </c>
      <c r="B15" s="52">
        <v>1</v>
      </c>
      <c r="C15" s="52">
        <v>0</v>
      </c>
      <c r="D15" s="52">
        <v>2</v>
      </c>
      <c r="E15" s="52">
        <v>1</v>
      </c>
      <c r="F15" s="52">
        <v>2</v>
      </c>
      <c r="G15" s="52">
        <v>0</v>
      </c>
      <c r="H15" s="52">
        <v>3</v>
      </c>
      <c r="I15" s="52">
        <v>1</v>
      </c>
      <c r="J15" s="52">
        <v>0</v>
      </c>
      <c r="K15" s="52">
        <v>3</v>
      </c>
      <c r="L15" s="52">
        <v>2</v>
      </c>
      <c r="M15" s="52">
        <v>0</v>
      </c>
      <c r="N15" s="52">
        <v>2</v>
      </c>
      <c r="O15" s="52">
        <v>0</v>
      </c>
      <c r="P15" s="52">
        <v>3</v>
      </c>
      <c r="Q15" s="52">
        <v>1</v>
      </c>
      <c r="R15" s="52">
        <v>2</v>
      </c>
      <c r="S15" s="52">
        <v>3</v>
      </c>
      <c r="T15" s="52">
        <v>3</v>
      </c>
      <c r="U15" s="52">
        <v>0</v>
      </c>
      <c r="V15" s="52">
        <v>3</v>
      </c>
      <c r="W15" s="52">
        <v>4</v>
      </c>
      <c r="X15" s="52">
        <v>1</v>
      </c>
    </row>
    <row r="16" spans="1:24" ht="12.75" customHeight="1" x14ac:dyDescent="0.2">
      <c r="A16" s="2" t="s">
        <v>100</v>
      </c>
      <c r="B16" s="52">
        <v>0</v>
      </c>
      <c r="C16" s="52">
        <v>0</v>
      </c>
      <c r="D16" s="52">
        <v>0</v>
      </c>
      <c r="E16" s="52">
        <v>1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1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</row>
    <row r="17" spans="1:24" ht="12.75" customHeight="1" x14ac:dyDescent="0.2">
      <c r="A17" s="2" t="s">
        <v>101</v>
      </c>
      <c r="B17" s="52">
        <v>0</v>
      </c>
      <c r="C17" s="52">
        <v>0</v>
      </c>
      <c r="D17" s="52">
        <v>1</v>
      </c>
      <c r="E17" s="52">
        <v>1</v>
      </c>
      <c r="F17" s="52">
        <v>1</v>
      </c>
      <c r="G17" s="52">
        <v>0</v>
      </c>
      <c r="H17" s="52">
        <v>1</v>
      </c>
      <c r="I17" s="52">
        <v>0</v>
      </c>
      <c r="J17" s="52">
        <v>2</v>
      </c>
      <c r="K17" s="52">
        <v>4</v>
      </c>
      <c r="L17" s="52">
        <v>2</v>
      </c>
      <c r="M17" s="52">
        <v>6</v>
      </c>
      <c r="N17" s="52">
        <f>2+9</f>
        <v>11</v>
      </c>
      <c r="O17" s="52">
        <v>1</v>
      </c>
      <c r="P17" s="52">
        <v>5</v>
      </c>
      <c r="Q17" s="52">
        <v>4</v>
      </c>
      <c r="R17" s="52">
        <v>6</v>
      </c>
      <c r="S17" s="52">
        <v>3</v>
      </c>
      <c r="T17" s="52">
        <v>3</v>
      </c>
      <c r="U17" s="52">
        <v>6</v>
      </c>
      <c r="V17" s="52">
        <v>2</v>
      </c>
      <c r="W17" s="52">
        <v>9</v>
      </c>
      <c r="X17" s="52">
        <v>3</v>
      </c>
    </row>
    <row r="18" spans="1:24" ht="12.75" customHeight="1" x14ac:dyDescent="0.2">
      <c r="A18" s="2" t="s">
        <v>259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2</v>
      </c>
      <c r="T18" s="52">
        <v>4</v>
      </c>
      <c r="U18" s="52">
        <v>1</v>
      </c>
      <c r="V18" s="52">
        <v>0</v>
      </c>
      <c r="W18" s="52">
        <v>1</v>
      </c>
      <c r="X18" s="52">
        <v>1</v>
      </c>
    </row>
    <row r="19" spans="1:24" ht="12.75" customHeight="1" x14ac:dyDescent="0.2">
      <c r="A19" s="2" t="s">
        <v>102</v>
      </c>
      <c r="B19" s="52">
        <v>0</v>
      </c>
      <c r="C19" s="52">
        <v>0</v>
      </c>
      <c r="D19" s="52">
        <v>4</v>
      </c>
      <c r="E19" s="52">
        <v>5</v>
      </c>
      <c r="F19" s="52">
        <v>1</v>
      </c>
      <c r="G19" s="52">
        <v>5</v>
      </c>
      <c r="H19" s="52">
        <v>3</v>
      </c>
      <c r="I19" s="52">
        <v>1</v>
      </c>
      <c r="J19" s="52">
        <v>0</v>
      </c>
      <c r="K19" s="52">
        <v>0</v>
      </c>
      <c r="L19" s="52">
        <v>3</v>
      </c>
      <c r="M19" s="52">
        <v>3</v>
      </c>
      <c r="N19" s="52">
        <v>5</v>
      </c>
      <c r="O19" s="52">
        <v>3</v>
      </c>
      <c r="P19" s="52">
        <v>8</v>
      </c>
      <c r="Q19" s="52">
        <v>7</v>
      </c>
      <c r="R19" s="52">
        <v>3</v>
      </c>
      <c r="S19" s="52">
        <v>3</v>
      </c>
      <c r="T19" s="52">
        <v>4</v>
      </c>
      <c r="U19" s="52">
        <v>9</v>
      </c>
      <c r="V19" s="52">
        <v>7</v>
      </c>
      <c r="W19" s="52">
        <v>2</v>
      </c>
      <c r="X19" s="52">
        <v>6</v>
      </c>
    </row>
    <row r="20" spans="1:24" ht="12.75" customHeight="1" x14ac:dyDescent="0.2">
      <c r="A20" s="2" t="s">
        <v>103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1</v>
      </c>
      <c r="H20" s="52">
        <v>0</v>
      </c>
      <c r="I20" s="52">
        <v>2</v>
      </c>
      <c r="J20" s="52">
        <v>3</v>
      </c>
      <c r="K20" s="52">
        <v>0</v>
      </c>
      <c r="L20" s="52">
        <v>1</v>
      </c>
      <c r="M20" s="52">
        <v>1</v>
      </c>
      <c r="N20" s="52">
        <v>1</v>
      </c>
      <c r="O20" s="52">
        <v>1</v>
      </c>
      <c r="P20" s="52">
        <v>3</v>
      </c>
      <c r="Q20" s="52">
        <v>0</v>
      </c>
      <c r="R20" s="52">
        <v>1</v>
      </c>
      <c r="S20" s="52">
        <v>1</v>
      </c>
      <c r="T20" s="52">
        <v>3</v>
      </c>
      <c r="U20" s="52">
        <v>1</v>
      </c>
      <c r="V20" s="52">
        <v>5</v>
      </c>
      <c r="W20" s="52">
        <v>4</v>
      </c>
      <c r="X20" s="52">
        <v>5</v>
      </c>
    </row>
    <row r="21" spans="1:24" ht="12.75" customHeight="1" x14ac:dyDescent="0.2">
      <c r="A21" s="2" t="s">
        <v>104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1</v>
      </c>
      <c r="J21" s="52">
        <v>0</v>
      </c>
      <c r="K21" s="52">
        <v>1</v>
      </c>
      <c r="L21" s="52">
        <v>1</v>
      </c>
      <c r="M21" s="52">
        <v>1</v>
      </c>
      <c r="N21" s="52">
        <v>3</v>
      </c>
      <c r="O21" s="52">
        <v>4</v>
      </c>
      <c r="P21" s="52">
        <v>3</v>
      </c>
      <c r="Q21" s="52">
        <v>1</v>
      </c>
      <c r="R21" s="52">
        <v>1</v>
      </c>
      <c r="S21" s="52">
        <v>1</v>
      </c>
      <c r="T21" s="52">
        <v>5</v>
      </c>
      <c r="U21" s="52">
        <v>1</v>
      </c>
      <c r="V21" s="52">
        <v>10</v>
      </c>
      <c r="W21" s="52">
        <v>2</v>
      </c>
      <c r="X21" s="52">
        <v>3</v>
      </c>
    </row>
    <row r="22" spans="1:24" ht="12.75" customHeight="1" x14ac:dyDescent="0.2">
      <c r="A22" s="2" t="s">
        <v>105</v>
      </c>
      <c r="B22" s="52">
        <v>0</v>
      </c>
      <c r="C22" s="52">
        <v>0</v>
      </c>
      <c r="D22" s="52">
        <v>1</v>
      </c>
      <c r="E22" s="52">
        <v>1</v>
      </c>
      <c r="F22" s="52">
        <v>4</v>
      </c>
      <c r="G22" s="52">
        <v>11</v>
      </c>
      <c r="H22" s="52">
        <v>9</v>
      </c>
      <c r="I22" s="52">
        <v>13</v>
      </c>
      <c r="J22" s="52">
        <v>18</v>
      </c>
      <c r="K22" s="52">
        <v>17</v>
      </c>
      <c r="L22" s="52">
        <v>12</v>
      </c>
      <c r="M22" s="52">
        <v>34</v>
      </c>
      <c r="N22" s="52">
        <v>16</v>
      </c>
      <c r="O22" s="52">
        <v>33</v>
      </c>
      <c r="P22" s="52">
        <v>25</v>
      </c>
      <c r="Q22" s="52">
        <v>36</v>
      </c>
      <c r="R22" s="52">
        <v>34</v>
      </c>
      <c r="S22" s="52">
        <v>25</v>
      </c>
      <c r="T22" s="52">
        <v>27</v>
      </c>
      <c r="U22" s="52">
        <v>44</v>
      </c>
      <c r="V22" s="52">
        <v>27</v>
      </c>
      <c r="W22" s="52">
        <v>30</v>
      </c>
      <c r="X22" s="52">
        <v>22</v>
      </c>
    </row>
    <row r="23" spans="1:24" s="46" customFormat="1" x14ac:dyDescent="0.2"/>
    <row r="24" spans="1:24" x14ac:dyDescent="0.2">
      <c r="A24" s="54" t="s">
        <v>698</v>
      </c>
      <c r="B24" s="55"/>
      <c r="C24" s="56"/>
    </row>
    <row r="25" spans="1:24" x14ac:dyDescent="0.2"/>
    <row r="26" spans="1:24" x14ac:dyDescent="0.2">
      <c r="A26" s="59" t="s">
        <v>699</v>
      </c>
      <c r="C26" s="20"/>
    </row>
    <row r="27" spans="1:24" ht="12.75" customHeight="1" x14ac:dyDescent="0.2">
      <c r="A27" s="2" t="s">
        <v>570</v>
      </c>
      <c r="H27" s="2" t="s">
        <v>57</v>
      </c>
    </row>
    <row r="29" spans="1:24" s="41" customFormat="1" ht="12.75" customHeight="1" x14ac:dyDescent="0.2">
      <c r="A29" s="41" t="s">
        <v>5</v>
      </c>
    </row>
    <row r="30" spans="1:24" ht="12.75" customHeight="1" x14ac:dyDescent="0.2">
      <c r="A30" s="2" t="s">
        <v>654</v>
      </c>
    </row>
  </sheetData>
  <phoneticPr fontId="3" type="noConversion"/>
  <hyperlinks>
    <hyperlink ref="A4" location="Inhalt!A1" display="&lt;&lt;&lt; Inhalt" xr:uid="{28C9A651-0BA7-4F33-89CC-2AA5E9C33D9F}"/>
    <hyperlink ref="A24" location="Metadaten!A1" display="Metadaten &lt;&lt;&lt;" xr:uid="{FD135E21-0D09-4F9F-B46E-8941F531D927}"/>
  </hyperlinks>
  <pageMargins left="0.78740157499999996" right="0.78740157499999996" top="0.984251969" bottom="0.984251969" header="0.4921259845" footer="0.4921259845"/>
  <pageSetup paperSize="9" scale="6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4">
    <pageSetUpPr fitToPage="1"/>
  </sheetPr>
  <dimension ref="A1:AQ44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11.42578125" defaultRowHeight="12.75" customHeight="1" x14ac:dyDescent="0.2"/>
  <cols>
    <col min="1" max="1" width="63.7109375" style="2" bestFit="1" customWidth="1"/>
    <col min="2" max="2" width="7.5703125" style="2" bestFit="1" customWidth="1"/>
    <col min="3" max="20" width="7.85546875" style="2" customWidth="1"/>
    <col min="21" max="23" width="7.5703125" style="2" customWidth="1"/>
    <col min="24" max="43" width="7.85546875" style="2" customWidth="1"/>
    <col min="44" max="16384" width="11.42578125" style="2"/>
  </cols>
  <sheetData>
    <row r="1" spans="1:43" ht="15.75" x14ac:dyDescent="0.2">
      <c r="A1" s="42" t="s">
        <v>115</v>
      </c>
    </row>
    <row r="2" spans="1:43" ht="12.75" customHeight="1" x14ac:dyDescent="0.2">
      <c r="A2" s="2" t="s">
        <v>917</v>
      </c>
    </row>
    <row r="3" spans="1:43" x14ac:dyDescent="0.2"/>
    <row r="4" spans="1:43" x14ac:dyDescent="0.2">
      <c r="A4" s="50" t="s">
        <v>696</v>
      </c>
    </row>
    <row r="5" spans="1:43" x14ac:dyDescent="0.2">
      <c r="A5" s="20"/>
    </row>
    <row r="6" spans="1:43" x14ac:dyDescent="0.2">
      <c r="A6" s="51" t="s">
        <v>750</v>
      </c>
    </row>
    <row r="7" spans="1:43" x14ac:dyDescent="0.2"/>
    <row r="8" spans="1:43" s="7" customFormat="1" x14ac:dyDescent="0.2">
      <c r="A8" s="7" t="s">
        <v>106</v>
      </c>
      <c r="B8" s="7" t="s">
        <v>107</v>
      </c>
      <c r="W8" s="7" t="s">
        <v>86</v>
      </c>
    </row>
    <row r="9" spans="1:43" s="7" customFormat="1" x14ac:dyDescent="0.2">
      <c r="B9" s="7" t="s">
        <v>39</v>
      </c>
      <c r="C9" s="7" t="s">
        <v>40</v>
      </c>
      <c r="D9" s="7" t="s">
        <v>41</v>
      </c>
      <c r="E9" s="7" t="s">
        <v>42</v>
      </c>
      <c r="F9" s="7" t="s">
        <v>252</v>
      </c>
      <c r="G9" s="7" t="s">
        <v>284</v>
      </c>
      <c r="H9" s="7" t="s">
        <v>384</v>
      </c>
      <c r="I9" s="7" t="s">
        <v>404</v>
      </c>
      <c r="J9" s="7" t="s">
        <v>435</v>
      </c>
      <c r="K9" s="7" t="s">
        <v>471</v>
      </c>
      <c r="L9" s="7" t="s">
        <v>485</v>
      </c>
      <c r="M9" s="7" t="s">
        <v>512</v>
      </c>
      <c r="N9" s="7" t="s">
        <v>520</v>
      </c>
      <c r="O9" s="7" t="s">
        <v>539</v>
      </c>
      <c r="P9" s="7" t="s">
        <v>558</v>
      </c>
      <c r="Q9" s="7" t="s">
        <v>591</v>
      </c>
      <c r="R9" s="7" t="s">
        <v>638</v>
      </c>
      <c r="S9" s="7" t="s">
        <v>798</v>
      </c>
      <c r="T9" s="7" t="s">
        <v>820</v>
      </c>
      <c r="U9" s="7" t="s">
        <v>856</v>
      </c>
      <c r="V9" s="70" t="s">
        <v>877</v>
      </c>
      <c r="W9" s="7" t="s">
        <v>39</v>
      </c>
      <c r="X9" s="7" t="s">
        <v>40</v>
      </c>
      <c r="Y9" s="7" t="s">
        <v>41</v>
      </c>
      <c r="Z9" s="7" t="s">
        <v>42</v>
      </c>
      <c r="AA9" s="7" t="s">
        <v>252</v>
      </c>
      <c r="AB9" s="7" t="s">
        <v>284</v>
      </c>
      <c r="AC9" s="7" t="s">
        <v>384</v>
      </c>
      <c r="AD9" s="7" t="s">
        <v>404</v>
      </c>
      <c r="AE9" s="7" t="s">
        <v>435</v>
      </c>
      <c r="AF9" s="7" t="s">
        <v>471</v>
      </c>
      <c r="AG9" s="7" t="s">
        <v>485</v>
      </c>
      <c r="AH9" s="7" t="s">
        <v>512</v>
      </c>
      <c r="AI9" s="7" t="s">
        <v>520</v>
      </c>
      <c r="AJ9" s="7" t="s">
        <v>539</v>
      </c>
      <c r="AK9" s="7" t="s">
        <v>558</v>
      </c>
      <c r="AL9" s="7" t="s">
        <v>591</v>
      </c>
      <c r="AM9" s="7" t="s">
        <v>638</v>
      </c>
      <c r="AN9" s="7" t="s">
        <v>798</v>
      </c>
      <c r="AO9" s="7" t="s">
        <v>820</v>
      </c>
      <c r="AP9" s="7" t="s">
        <v>856</v>
      </c>
      <c r="AQ9" s="70" t="s">
        <v>877</v>
      </c>
    </row>
    <row r="10" spans="1:43" x14ac:dyDescent="0.2">
      <c r="A10" s="2" t="s">
        <v>22</v>
      </c>
      <c r="B10" s="52">
        <f>SUM(B11:B38)</f>
        <v>10</v>
      </c>
      <c r="C10" s="52">
        <f>SUM(C11:C38)</f>
        <v>12</v>
      </c>
      <c r="D10" s="52">
        <f>SUM(D11:D38)</f>
        <v>10</v>
      </c>
      <c r="E10" s="52">
        <f>SUM(E11:E38)</f>
        <v>7</v>
      </c>
      <c r="F10" s="52">
        <f>SUM(F11:F38)</f>
        <v>11</v>
      </c>
      <c r="G10" s="52">
        <v>7</v>
      </c>
      <c r="H10" s="52">
        <v>8</v>
      </c>
      <c r="I10" s="52">
        <v>8</v>
      </c>
      <c r="J10" s="52">
        <v>5</v>
      </c>
      <c r="K10" s="52">
        <v>8</v>
      </c>
      <c r="L10" s="52">
        <v>13</v>
      </c>
      <c r="M10" s="52">
        <v>19</v>
      </c>
      <c r="N10" s="52">
        <v>18</v>
      </c>
      <c r="O10" s="52">
        <v>20</v>
      </c>
      <c r="P10" s="52">
        <v>27</v>
      </c>
      <c r="Q10" s="52">
        <v>26</v>
      </c>
      <c r="R10" s="52">
        <v>20</v>
      </c>
      <c r="S10" s="52">
        <v>23</v>
      </c>
      <c r="T10" s="52">
        <v>21</v>
      </c>
      <c r="U10" s="52">
        <v>17</v>
      </c>
      <c r="V10" s="52">
        <v>12</v>
      </c>
      <c r="W10" s="52">
        <f>SUM(W11:W38)</f>
        <v>1</v>
      </c>
      <c r="X10" s="52">
        <f>SUM(X11:X38)</f>
        <v>3</v>
      </c>
      <c r="Y10" s="52">
        <f>SUM(Y11:Y38)</f>
        <v>1</v>
      </c>
      <c r="Z10" s="52">
        <f>SUM(Z11:Z38)</f>
        <v>1</v>
      </c>
      <c r="AA10" s="52">
        <f>SUM(AA11:AA38)</f>
        <v>5</v>
      </c>
      <c r="AB10" s="52">
        <v>5</v>
      </c>
      <c r="AC10" s="52">
        <v>2</v>
      </c>
      <c r="AD10" s="52">
        <v>2</v>
      </c>
      <c r="AE10" s="52">
        <v>2</v>
      </c>
      <c r="AF10" s="52">
        <v>3</v>
      </c>
      <c r="AG10" s="52">
        <v>2</v>
      </c>
      <c r="AH10" s="52">
        <v>1</v>
      </c>
      <c r="AI10" s="52">
        <v>5</v>
      </c>
      <c r="AJ10" s="52">
        <v>7</v>
      </c>
      <c r="AK10" s="52">
        <v>4</v>
      </c>
      <c r="AL10" s="52">
        <v>1</v>
      </c>
      <c r="AM10" s="52">
        <v>6</v>
      </c>
      <c r="AN10" s="52">
        <v>6</v>
      </c>
      <c r="AO10" s="52">
        <v>6</v>
      </c>
      <c r="AP10" s="52">
        <v>2</v>
      </c>
      <c r="AQ10" s="52">
        <v>8</v>
      </c>
    </row>
    <row r="11" spans="1:43" ht="12.75" customHeight="1" x14ac:dyDescent="0.2">
      <c r="A11" s="2" t="s">
        <v>260</v>
      </c>
      <c r="B11" s="52">
        <v>0</v>
      </c>
      <c r="C11" s="52">
        <v>0</v>
      </c>
      <c r="D11" s="52">
        <v>0</v>
      </c>
      <c r="E11" s="52">
        <v>0</v>
      </c>
      <c r="F11" s="52">
        <v>1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2">
        <v>0</v>
      </c>
      <c r="AO11" s="52">
        <v>0</v>
      </c>
      <c r="AP11" s="52">
        <v>0</v>
      </c>
      <c r="AQ11" s="52">
        <v>0</v>
      </c>
    </row>
    <row r="12" spans="1:43" ht="12.75" customHeight="1" x14ac:dyDescent="0.2">
      <c r="A12" s="2" t="s">
        <v>433</v>
      </c>
      <c r="B12" s="52">
        <v>1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1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2">
        <v>0</v>
      </c>
      <c r="AO12" s="52">
        <v>0</v>
      </c>
      <c r="AP12" s="52">
        <v>0</v>
      </c>
      <c r="AQ12" s="52">
        <v>0</v>
      </c>
    </row>
    <row r="13" spans="1:43" ht="12.75" customHeight="1" x14ac:dyDescent="0.2">
      <c r="A13" s="2" t="s">
        <v>109</v>
      </c>
      <c r="B13" s="52">
        <v>0</v>
      </c>
      <c r="C13" s="52">
        <v>2</v>
      </c>
      <c r="D13" s="52">
        <v>0</v>
      </c>
      <c r="E13" s="52">
        <v>1</v>
      </c>
      <c r="F13" s="52">
        <v>1</v>
      </c>
      <c r="G13" s="52">
        <v>2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3</v>
      </c>
      <c r="P13" s="52">
        <v>3</v>
      </c>
      <c r="Q13" s="52">
        <v>3</v>
      </c>
      <c r="R13" s="52">
        <v>3</v>
      </c>
      <c r="S13" s="52">
        <v>2</v>
      </c>
      <c r="T13" s="52">
        <v>2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1</v>
      </c>
      <c r="AB13" s="52">
        <v>0</v>
      </c>
      <c r="AC13" s="52">
        <v>1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2</v>
      </c>
      <c r="AN13" s="52">
        <v>0</v>
      </c>
      <c r="AO13" s="52">
        <v>2</v>
      </c>
      <c r="AP13" s="52">
        <v>0</v>
      </c>
      <c r="AQ13" s="52">
        <v>0</v>
      </c>
    </row>
    <row r="14" spans="1:43" ht="12.75" customHeight="1" x14ac:dyDescent="0.2">
      <c r="A14" s="2" t="s">
        <v>474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1</v>
      </c>
      <c r="L14" s="52">
        <v>1</v>
      </c>
      <c r="M14" s="52">
        <v>1</v>
      </c>
      <c r="N14" s="52">
        <v>0</v>
      </c>
      <c r="O14" s="52">
        <v>0</v>
      </c>
      <c r="P14" s="52">
        <v>0</v>
      </c>
      <c r="Q14" s="52">
        <v>0</v>
      </c>
      <c r="R14" s="52">
        <v>1</v>
      </c>
      <c r="S14" s="52">
        <v>1</v>
      </c>
      <c r="T14" s="52">
        <v>1</v>
      </c>
      <c r="U14" s="52">
        <v>1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1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</row>
    <row r="15" spans="1:43" ht="12.75" customHeight="1" x14ac:dyDescent="0.2">
      <c r="A15" s="2" t="s">
        <v>915</v>
      </c>
      <c r="B15" s="52" t="s">
        <v>23</v>
      </c>
      <c r="C15" s="52" t="s">
        <v>23</v>
      </c>
      <c r="D15" s="52" t="s">
        <v>23</v>
      </c>
      <c r="E15" s="52" t="s">
        <v>23</v>
      </c>
      <c r="F15" s="52" t="s">
        <v>23</v>
      </c>
      <c r="G15" s="52" t="s">
        <v>23</v>
      </c>
      <c r="H15" s="52" t="s">
        <v>23</v>
      </c>
      <c r="I15" s="52" t="s">
        <v>23</v>
      </c>
      <c r="J15" s="52" t="s">
        <v>23</v>
      </c>
      <c r="K15" s="52" t="s">
        <v>23</v>
      </c>
      <c r="L15" s="52" t="s">
        <v>23</v>
      </c>
      <c r="M15" s="52" t="s">
        <v>23</v>
      </c>
      <c r="N15" s="52" t="s">
        <v>23</v>
      </c>
      <c r="O15" s="52" t="s">
        <v>23</v>
      </c>
      <c r="P15" s="52" t="s">
        <v>23</v>
      </c>
      <c r="Q15" s="52" t="s">
        <v>23</v>
      </c>
      <c r="R15" s="52" t="s">
        <v>23</v>
      </c>
      <c r="S15" s="52" t="s">
        <v>23</v>
      </c>
      <c r="T15" s="52" t="s">
        <v>23</v>
      </c>
      <c r="U15" s="52" t="s">
        <v>23</v>
      </c>
      <c r="V15" s="52">
        <v>1</v>
      </c>
      <c r="W15" s="52" t="s">
        <v>23</v>
      </c>
      <c r="X15" s="52" t="s">
        <v>23</v>
      </c>
      <c r="Y15" s="52" t="s">
        <v>23</v>
      </c>
      <c r="Z15" s="52" t="s">
        <v>23</v>
      </c>
      <c r="AA15" s="52" t="s">
        <v>23</v>
      </c>
      <c r="AB15" s="52" t="s">
        <v>23</v>
      </c>
      <c r="AC15" s="52" t="s">
        <v>23</v>
      </c>
      <c r="AD15" s="52" t="s">
        <v>23</v>
      </c>
      <c r="AE15" s="52" t="s">
        <v>23</v>
      </c>
      <c r="AF15" s="52" t="s">
        <v>23</v>
      </c>
      <c r="AG15" s="52" t="s">
        <v>23</v>
      </c>
      <c r="AH15" s="52" t="s">
        <v>23</v>
      </c>
      <c r="AI15" s="52" t="s">
        <v>23</v>
      </c>
      <c r="AJ15" s="52" t="s">
        <v>23</v>
      </c>
      <c r="AK15" s="52" t="s">
        <v>23</v>
      </c>
      <c r="AL15" s="52" t="s">
        <v>23</v>
      </c>
      <c r="AM15" s="52" t="s">
        <v>23</v>
      </c>
      <c r="AN15" s="52" t="s">
        <v>23</v>
      </c>
      <c r="AO15" s="52" t="s">
        <v>23</v>
      </c>
      <c r="AP15" s="52" t="s">
        <v>23</v>
      </c>
      <c r="AQ15" s="52">
        <v>0</v>
      </c>
    </row>
    <row r="16" spans="1:43" ht="12.75" customHeight="1" x14ac:dyDescent="0.2">
      <c r="A16" s="2" t="s">
        <v>916</v>
      </c>
      <c r="B16" s="52" t="s">
        <v>23</v>
      </c>
      <c r="C16" s="52" t="s">
        <v>23</v>
      </c>
      <c r="D16" s="52" t="s">
        <v>23</v>
      </c>
      <c r="E16" s="52" t="s">
        <v>23</v>
      </c>
      <c r="F16" s="52" t="s">
        <v>23</v>
      </c>
      <c r="G16" s="52" t="s">
        <v>23</v>
      </c>
      <c r="H16" s="52" t="s">
        <v>23</v>
      </c>
      <c r="I16" s="52" t="s">
        <v>23</v>
      </c>
      <c r="J16" s="52" t="s">
        <v>23</v>
      </c>
      <c r="K16" s="52" t="s">
        <v>23</v>
      </c>
      <c r="L16" s="52" t="s">
        <v>23</v>
      </c>
      <c r="M16" s="52" t="s">
        <v>23</v>
      </c>
      <c r="N16" s="52" t="s">
        <v>23</v>
      </c>
      <c r="O16" s="52" t="s">
        <v>23</v>
      </c>
      <c r="P16" s="52" t="s">
        <v>23</v>
      </c>
      <c r="Q16" s="52" t="s">
        <v>23</v>
      </c>
      <c r="R16" s="52" t="s">
        <v>23</v>
      </c>
      <c r="S16" s="52" t="s">
        <v>23</v>
      </c>
      <c r="T16" s="52" t="s">
        <v>23</v>
      </c>
      <c r="U16" s="52" t="s">
        <v>23</v>
      </c>
      <c r="V16" s="52">
        <v>1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>
        <v>0</v>
      </c>
    </row>
    <row r="17" spans="1:43" ht="12.75" customHeight="1" x14ac:dyDescent="0.2">
      <c r="A17" s="2" t="s">
        <v>821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1</v>
      </c>
      <c r="U17" s="52">
        <v>1</v>
      </c>
      <c r="V17" s="52">
        <v>1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</row>
    <row r="18" spans="1:43" ht="12.75" customHeight="1" x14ac:dyDescent="0.2">
      <c r="A18" s="2" t="s">
        <v>434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1</v>
      </c>
      <c r="J18" s="52">
        <v>1</v>
      </c>
      <c r="K18" s="52">
        <v>1</v>
      </c>
      <c r="L18" s="52">
        <v>1</v>
      </c>
      <c r="M18" s="52">
        <v>1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</row>
    <row r="19" spans="1:43" ht="12.75" customHeight="1" x14ac:dyDescent="0.2">
      <c r="A19" s="2" t="s">
        <v>104</v>
      </c>
      <c r="B19" s="52" t="s">
        <v>23</v>
      </c>
      <c r="C19" s="52" t="s">
        <v>23</v>
      </c>
      <c r="D19" s="52" t="s">
        <v>23</v>
      </c>
      <c r="E19" s="52" t="s">
        <v>23</v>
      </c>
      <c r="F19" s="52" t="s">
        <v>23</v>
      </c>
      <c r="G19" s="52" t="s">
        <v>23</v>
      </c>
      <c r="H19" s="52" t="s">
        <v>23</v>
      </c>
      <c r="I19" s="52" t="s">
        <v>23</v>
      </c>
      <c r="J19" s="52" t="s">
        <v>23</v>
      </c>
      <c r="K19" s="52" t="s">
        <v>23</v>
      </c>
      <c r="L19" s="52" t="s">
        <v>23</v>
      </c>
      <c r="M19" s="52" t="s">
        <v>23</v>
      </c>
      <c r="N19" s="52" t="s">
        <v>23</v>
      </c>
      <c r="O19" s="52" t="s">
        <v>23</v>
      </c>
      <c r="P19" s="52" t="s">
        <v>23</v>
      </c>
      <c r="Q19" s="52" t="s">
        <v>23</v>
      </c>
      <c r="R19" s="52" t="s">
        <v>23</v>
      </c>
      <c r="S19" s="52" t="s">
        <v>23</v>
      </c>
      <c r="T19" s="52" t="s">
        <v>23</v>
      </c>
      <c r="U19" s="52" t="s">
        <v>23</v>
      </c>
      <c r="V19" s="52" t="s">
        <v>23</v>
      </c>
      <c r="W19" s="52" t="s">
        <v>23</v>
      </c>
      <c r="X19" s="52" t="s">
        <v>23</v>
      </c>
      <c r="Y19" s="52" t="s">
        <v>23</v>
      </c>
      <c r="Z19" s="52" t="s">
        <v>23</v>
      </c>
      <c r="AA19" s="52" t="s">
        <v>23</v>
      </c>
      <c r="AB19" s="52" t="s">
        <v>23</v>
      </c>
      <c r="AC19" s="52" t="s">
        <v>23</v>
      </c>
      <c r="AD19" s="52" t="s">
        <v>23</v>
      </c>
      <c r="AE19" s="52" t="s">
        <v>23</v>
      </c>
      <c r="AF19" s="52" t="s">
        <v>23</v>
      </c>
      <c r="AG19" s="52" t="s">
        <v>23</v>
      </c>
      <c r="AH19" s="52" t="s">
        <v>23</v>
      </c>
      <c r="AI19" s="52" t="s">
        <v>23</v>
      </c>
      <c r="AJ19" s="52" t="s">
        <v>23</v>
      </c>
      <c r="AK19" s="52" t="s">
        <v>23</v>
      </c>
      <c r="AL19" s="52" t="s">
        <v>23</v>
      </c>
      <c r="AM19" s="52" t="s">
        <v>23</v>
      </c>
      <c r="AN19" s="52" t="s">
        <v>23</v>
      </c>
      <c r="AO19" s="52" t="s">
        <v>23</v>
      </c>
      <c r="AP19" s="52" t="s">
        <v>23</v>
      </c>
      <c r="AQ19" s="52">
        <v>1</v>
      </c>
    </row>
    <row r="20" spans="1:43" ht="12.75" customHeight="1" x14ac:dyDescent="0.2">
      <c r="A20" s="2" t="s">
        <v>514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1</v>
      </c>
      <c r="N20" s="52">
        <v>1</v>
      </c>
      <c r="O20" s="52">
        <v>0</v>
      </c>
      <c r="P20" s="52">
        <v>1</v>
      </c>
      <c r="Q20" s="52">
        <v>2</v>
      </c>
      <c r="R20" s="52">
        <v>2</v>
      </c>
      <c r="S20" s="52">
        <v>3</v>
      </c>
      <c r="T20" s="52">
        <v>2</v>
      </c>
      <c r="U20" s="52">
        <v>1</v>
      </c>
      <c r="V20" s="52">
        <v>1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1</v>
      </c>
      <c r="AL20" s="52">
        <v>0</v>
      </c>
      <c r="AM20" s="52">
        <v>0</v>
      </c>
      <c r="AN20" s="52">
        <v>0</v>
      </c>
      <c r="AO20" s="52">
        <v>1</v>
      </c>
      <c r="AP20" s="52">
        <v>0</v>
      </c>
      <c r="AQ20" s="52">
        <v>0</v>
      </c>
    </row>
    <row r="21" spans="1:43" ht="12.75" customHeight="1" x14ac:dyDescent="0.2">
      <c r="A21" s="2" t="s">
        <v>110</v>
      </c>
      <c r="B21" s="52">
        <v>6</v>
      </c>
      <c r="C21" s="52">
        <v>6</v>
      </c>
      <c r="D21" s="52">
        <v>6</v>
      </c>
      <c r="E21" s="52">
        <v>1</v>
      </c>
      <c r="F21" s="52">
        <v>0</v>
      </c>
      <c r="G21" s="52">
        <v>0</v>
      </c>
      <c r="H21" s="52">
        <v>1</v>
      </c>
      <c r="I21" s="52">
        <v>1</v>
      </c>
      <c r="J21" s="52">
        <v>1</v>
      </c>
      <c r="K21" s="52">
        <v>1</v>
      </c>
      <c r="L21" s="52">
        <v>1</v>
      </c>
      <c r="M21" s="52">
        <v>1</v>
      </c>
      <c r="N21" s="52">
        <v>1</v>
      </c>
      <c r="O21" s="52">
        <v>1</v>
      </c>
      <c r="P21" s="52">
        <v>3</v>
      </c>
      <c r="Q21" s="52">
        <v>1</v>
      </c>
      <c r="R21" s="52">
        <v>0</v>
      </c>
      <c r="S21" s="52">
        <v>2</v>
      </c>
      <c r="T21" s="52">
        <v>2</v>
      </c>
      <c r="U21" s="52">
        <v>2</v>
      </c>
      <c r="V21" s="52">
        <v>1</v>
      </c>
      <c r="W21" s="52">
        <v>0</v>
      </c>
      <c r="X21" s="52">
        <v>3</v>
      </c>
      <c r="Y21" s="52">
        <v>1</v>
      </c>
      <c r="Z21" s="52">
        <v>1</v>
      </c>
      <c r="AA21" s="52">
        <v>1</v>
      </c>
      <c r="AB21" s="52">
        <v>1</v>
      </c>
      <c r="AC21" s="52">
        <v>1</v>
      </c>
      <c r="AD21" s="52">
        <v>1</v>
      </c>
      <c r="AE21" s="52">
        <v>0</v>
      </c>
      <c r="AF21" s="52">
        <v>1</v>
      </c>
      <c r="AG21" s="52">
        <v>0</v>
      </c>
      <c r="AH21" s="52">
        <v>0</v>
      </c>
      <c r="AI21" s="52">
        <v>1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</row>
    <row r="22" spans="1:43" ht="12.75" customHeight="1" x14ac:dyDescent="0.2">
      <c r="A22" s="2" t="s">
        <v>405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1</v>
      </c>
      <c r="J22" s="52">
        <v>1</v>
      </c>
      <c r="K22" s="52">
        <v>0</v>
      </c>
      <c r="L22" s="52">
        <v>0</v>
      </c>
      <c r="M22" s="52">
        <v>1</v>
      </c>
      <c r="N22" s="52">
        <v>2</v>
      </c>
      <c r="O22" s="52">
        <v>2</v>
      </c>
      <c r="P22" s="52">
        <v>0</v>
      </c>
      <c r="Q22" s="52">
        <v>0</v>
      </c>
      <c r="R22" s="52">
        <v>0</v>
      </c>
      <c r="S22" s="52">
        <v>2</v>
      </c>
      <c r="T22" s="52">
        <v>1</v>
      </c>
      <c r="U22" s="52">
        <v>1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1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</row>
    <row r="23" spans="1:43" ht="12.75" customHeight="1" x14ac:dyDescent="0.2">
      <c r="A23" s="2" t="s">
        <v>562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3</v>
      </c>
      <c r="Q23" s="52">
        <v>3</v>
      </c>
      <c r="R23" s="52">
        <v>1</v>
      </c>
      <c r="S23" s="52">
        <v>1</v>
      </c>
      <c r="T23" s="52">
        <v>1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1</v>
      </c>
      <c r="AN23" s="52">
        <v>1</v>
      </c>
      <c r="AO23" s="52">
        <v>1</v>
      </c>
      <c r="AP23" s="52">
        <v>1</v>
      </c>
      <c r="AQ23" s="52">
        <v>0</v>
      </c>
    </row>
    <row r="24" spans="1:43" ht="12.75" customHeight="1" x14ac:dyDescent="0.2">
      <c r="A24" s="2" t="s">
        <v>385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2</v>
      </c>
      <c r="I24" s="52">
        <v>0</v>
      </c>
      <c r="J24" s="52">
        <v>0</v>
      </c>
      <c r="K24" s="52">
        <v>1</v>
      </c>
      <c r="L24" s="52">
        <v>1</v>
      </c>
      <c r="M24" s="52">
        <v>3</v>
      </c>
      <c r="N24" s="52">
        <v>3</v>
      </c>
      <c r="O24" s="52">
        <v>1</v>
      </c>
      <c r="P24" s="52">
        <v>3</v>
      </c>
      <c r="Q24" s="52">
        <v>4</v>
      </c>
      <c r="R24" s="52">
        <v>2</v>
      </c>
      <c r="S24" s="52">
        <v>2</v>
      </c>
      <c r="T24" s="52">
        <v>2</v>
      </c>
      <c r="U24" s="52">
        <v>2</v>
      </c>
      <c r="V24" s="52">
        <v>1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1</v>
      </c>
      <c r="AE24" s="52">
        <v>0</v>
      </c>
      <c r="AF24" s="52">
        <v>0</v>
      </c>
      <c r="AG24" s="52">
        <v>1</v>
      </c>
      <c r="AH24" s="52">
        <v>0</v>
      </c>
      <c r="AI24" s="52">
        <v>0</v>
      </c>
      <c r="AJ24" s="52">
        <v>2</v>
      </c>
      <c r="AK24" s="52">
        <v>1</v>
      </c>
      <c r="AL24" s="52">
        <v>0</v>
      </c>
      <c r="AM24" s="52">
        <v>0</v>
      </c>
      <c r="AN24" s="52">
        <v>1</v>
      </c>
      <c r="AO24" s="52">
        <v>1</v>
      </c>
      <c r="AP24" s="52">
        <v>0</v>
      </c>
      <c r="AQ24" s="52">
        <v>0</v>
      </c>
    </row>
    <row r="25" spans="1:43" ht="12.75" customHeight="1" x14ac:dyDescent="0.2">
      <c r="A25" s="2" t="s">
        <v>111</v>
      </c>
      <c r="B25" s="52">
        <v>2</v>
      </c>
      <c r="C25" s="52">
        <v>2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1</v>
      </c>
      <c r="R25" s="52">
        <v>1</v>
      </c>
      <c r="S25" s="52">
        <v>2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1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1</v>
      </c>
      <c r="AP25" s="52">
        <v>0</v>
      </c>
      <c r="AQ25" s="52">
        <v>0</v>
      </c>
    </row>
    <row r="26" spans="1:43" ht="12.75" customHeight="1" x14ac:dyDescent="0.2">
      <c r="A26" s="2" t="s">
        <v>112</v>
      </c>
      <c r="B26" s="52">
        <v>1</v>
      </c>
      <c r="C26" s="52">
        <v>1</v>
      </c>
      <c r="D26" s="52">
        <v>1</v>
      </c>
      <c r="E26" s="52">
        <v>2</v>
      </c>
      <c r="F26" s="52">
        <v>2</v>
      </c>
      <c r="G26" s="52">
        <v>1</v>
      </c>
      <c r="H26" s="52">
        <v>0</v>
      </c>
      <c r="I26" s="52">
        <v>0</v>
      </c>
      <c r="J26" s="52">
        <v>0</v>
      </c>
      <c r="K26" s="52">
        <v>1</v>
      </c>
      <c r="L26" s="52">
        <v>1</v>
      </c>
      <c r="M26" s="52">
        <v>2</v>
      </c>
      <c r="N26" s="52">
        <v>1</v>
      </c>
      <c r="O26" s="52">
        <v>1</v>
      </c>
      <c r="P26" s="52">
        <v>2</v>
      </c>
      <c r="Q26" s="52">
        <v>1</v>
      </c>
      <c r="R26" s="52">
        <v>1</v>
      </c>
      <c r="S26" s="52">
        <v>2</v>
      </c>
      <c r="T26" s="52">
        <v>2</v>
      </c>
      <c r="U26" s="52">
        <v>2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1</v>
      </c>
      <c r="AC26" s="52">
        <v>0</v>
      </c>
      <c r="AD26" s="52">
        <v>0</v>
      </c>
      <c r="AE26" s="52">
        <v>0</v>
      </c>
      <c r="AF26" s="52">
        <v>0</v>
      </c>
      <c r="AG26" s="52">
        <v>1</v>
      </c>
      <c r="AH26" s="52">
        <v>0</v>
      </c>
      <c r="AI26" s="52">
        <v>1</v>
      </c>
      <c r="AJ26" s="52">
        <v>0</v>
      </c>
      <c r="AK26" s="52">
        <v>1</v>
      </c>
      <c r="AL26" s="52">
        <v>0</v>
      </c>
      <c r="AM26" s="52">
        <v>0</v>
      </c>
      <c r="AN26" s="52">
        <v>1</v>
      </c>
      <c r="AO26" s="52">
        <v>0</v>
      </c>
      <c r="AP26" s="52">
        <v>0</v>
      </c>
      <c r="AQ26" s="52">
        <v>0</v>
      </c>
    </row>
    <row r="27" spans="1:43" ht="12.75" customHeight="1" x14ac:dyDescent="0.2">
      <c r="A27" s="2" t="s">
        <v>488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2</v>
      </c>
      <c r="M27" s="52">
        <v>2</v>
      </c>
      <c r="N27" s="52">
        <v>4</v>
      </c>
      <c r="O27" s="52">
        <v>5</v>
      </c>
      <c r="P27" s="52">
        <v>5</v>
      </c>
      <c r="Q27" s="52">
        <v>4</v>
      </c>
      <c r="R27" s="52">
        <v>3</v>
      </c>
      <c r="S27" s="52">
        <v>2</v>
      </c>
      <c r="T27" s="52">
        <v>1</v>
      </c>
      <c r="U27" s="52">
        <v>1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1</v>
      </c>
      <c r="AK27" s="52">
        <v>0</v>
      </c>
      <c r="AL27" s="52">
        <v>0</v>
      </c>
      <c r="AM27" s="52">
        <v>1</v>
      </c>
      <c r="AN27" s="52">
        <v>1</v>
      </c>
      <c r="AO27" s="52">
        <v>0</v>
      </c>
      <c r="AP27" s="52">
        <v>0</v>
      </c>
      <c r="AQ27" s="52">
        <v>0</v>
      </c>
    </row>
    <row r="28" spans="1:43" ht="12.75" customHeight="1" x14ac:dyDescent="0.2">
      <c r="A28" s="2" t="s">
        <v>285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1</v>
      </c>
      <c r="H28" s="52">
        <v>1</v>
      </c>
      <c r="I28" s="52">
        <v>1</v>
      </c>
      <c r="J28" s="52">
        <v>0</v>
      </c>
      <c r="K28" s="52">
        <v>0</v>
      </c>
      <c r="L28" s="52">
        <v>1</v>
      </c>
      <c r="M28" s="52">
        <v>1</v>
      </c>
      <c r="N28" s="52">
        <v>1</v>
      </c>
      <c r="O28" s="52">
        <v>1</v>
      </c>
      <c r="P28" s="52">
        <v>2</v>
      </c>
      <c r="Q28" s="52">
        <v>3</v>
      </c>
      <c r="R28" s="52">
        <v>2</v>
      </c>
      <c r="S28" s="52">
        <v>0</v>
      </c>
      <c r="T28" s="52">
        <v>0</v>
      </c>
      <c r="U28" s="52">
        <v>1</v>
      </c>
      <c r="V28" s="52">
        <v>1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1</v>
      </c>
      <c r="AF28" s="52">
        <v>0</v>
      </c>
      <c r="AG28" s="52">
        <v>0</v>
      </c>
      <c r="AH28" s="52">
        <v>0</v>
      </c>
      <c r="AI28" s="52">
        <v>1</v>
      </c>
      <c r="AJ28" s="52">
        <v>0</v>
      </c>
      <c r="AK28" s="52">
        <v>0</v>
      </c>
      <c r="AL28" s="52">
        <v>0</v>
      </c>
      <c r="AM28" s="52">
        <v>0</v>
      </c>
      <c r="AN28" s="52">
        <v>2</v>
      </c>
      <c r="AO28" s="52">
        <v>0</v>
      </c>
      <c r="AP28" s="52">
        <v>0</v>
      </c>
      <c r="AQ28" s="52">
        <v>0</v>
      </c>
    </row>
    <row r="29" spans="1:43" ht="12.75" customHeight="1" x14ac:dyDescent="0.2">
      <c r="A29" s="2" t="s">
        <v>113</v>
      </c>
      <c r="B29" s="52">
        <v>0</v>
      </c>
      <c r="C29" s="52">
        <v>1</v>
      </c>
      <c r="D29" s="52">
        <v>3</v>
      </c>
      <c r="E29" s="52">
        <v>2</v>
      </c>
      <c r="F29" s="52">
        <v>4</v>
      </c>
      <c r="G29" s="52">
        <v>2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1</v>
      </c>
      <c r="AB29" s="52">
        <v>1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</row>
    <row r="30" spans="1:43" ht="12.75" customHeight="1" x14ac:dyDescent="0.2">
      <c r="A30" s="2" t="s">
        <v>487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1</v>
      </c>
      <c r="M30" s="52">
        <v>1</v>
      </c>
      <c r="N30" s="52">
        <v>1</v>
      </c>
      <c r="O30" s="52">
        <v>1</v>
      </c>
      <c r="P30" s="52">
        <v>1</v>
      </c>
      <c r="Q30" s="52">
        <v>1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1</v>
      </c>
      <c r="AK30" s="52">
        <v>0</v>
      </c>
      <c r="AL30" s="52">
        <v>1</v>
      </c>
      <c r="AM30" s="52">
        <v>1</v>
      </c>
      <c r="AN30" s="52">
        <v>0</v>
      </c>
      <c r="AO30" s="52">
        <v>0</v>
      </c>
      <c r="AP30" s="52">
        <v>0</v>
      </c>
      <c r="AQ30" s="52">
        <v>0</v>
      </c>
    </row>
    <row r="31" spans="1:43" ht="12.75" customHeight="1" x14ac:dyDescent="0.2">
      <c r="A31" s="2" t="s">
        <v>261</v>
      </c>
      <c r="B31" s="52">
        <v>0</v>
      </c>
      <c r="C31" s="52">
        <v>0</v>
      </c>
      <c r="D31" s="52">
        <v>0</v>
      </c>
      <c r="E31" s="52">
        <v>0</v>
      </c>
      <c r="F31" s="52">
        <v>1</v>
      </c>
      <c r="G31" s="52">
        <v>0</v>
      </c>
      <c r="H31" s="52">
        <v>1</v>
      </c>
      <c r="I31" s="52">
        <v>1</v>
      </c>
      <c r="J31" s="52">
        <v>1</v>
      </c>
      <c r="K31" s="52">
        <v>1</v>
      </c>
      <c r="L31" s="52">
        <v>0</v>
      </c>
      <c r="M31" s="52">
        <v>0</v>
      </c>
      <c r="N31" s="52">
        <v>0</v>
      </c>
      <c r="O31" s="52">
        <v>1</v>
      </c>
      <c r="P31" s="52">
        <v>0</v>
      </c>
      <c r="Q31" s="52">
        <v>1</v>
      </c>
      <c r="R31" s="52">
        <v>1</v>
      </c>
      <c r="S31" s="52">
        <v>0</v>
      </c>
      <c r="T31" s="52">
        <v>2</v>
      </c>
      <c r="U31" s="52">
        <v>1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1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1</v>
      </c>
      <c r="AQ31" s="52">
        <v>0</v>
      </c>
    </row>
    <row r="32" spans="1:43" ht="12.75" customHeight="1" x14ac:dyDescent="0.2">
      <c r="A32" s="2" t="s">
        <v>102</v>
      </c>
      <c r="B32" s="52">
        <v>0</v>
      </c>
      <c r="C32" s="52">
        <v>0</v>
      </c>
      <c r="D32" s="52">
        <v>0</v>
      </c>
      <c r="E32" s="52">
        <v>0</v>
      </c>
      <c r="F32" s="52">
        <v>1</v>
      </c>
      <c r="G32" s="52">
        <v>0</v>
      </c>
      <c r="H32" s="52">
        <v>2</v>
      </c>
      <c r="I32" s="52">
        <v>2</v>
      </c>
      <c r="J32" s="52">
        <v>1</v>
      </c>
      <c r="K32" s="52">
        <v>0</v>
      </c>
      <c r="L32" s="52">
        <v>1</v>
      </c>
      <c r="M32" s="52">
        <v>1</v>
      </c>
      <c r="N32" s="52">
        <v>2</v>
      </c>
      <c r="O32" s="52">
        <v>1</v>
      </c>
      <c r="P32" s="52">
        <v>0</v>
      </c>
      <c r="Q32" s="52">
        <v>0</v>
      </c>
      <c r="R32" s="52">
        <v>2</v>
      </c>
      <c r="S32" s="52">
        <v>3</v>
      </c>
      <c r="T32" s="52">
        <v>3</v>
      </c>
      <c r="U32" s="52">
        <v>4</v>
      </c>
      <c r="V32" s="52">
        <v>4</v>
      </c>
      <c r="W32" s="52">
        <v>0</v>
      </c>
      <c r="X32" s="52">
        <v>0</v>
      </c>
      <c r="Y32" s="52">
        <v>0</v>
      </c>
      <c r="Z32" s="52">
        <v>0</v>
      </c>
      <c r="AA32" s="52">
        <v>1</v>
      </c>
      <c r="AB32" s="52">
        <v>1</v>
      </c>
      <c r="AC32" s="52">
        <v>0</v>
      </c>
      <c r="AD32" s="52">
        <v>0</v>
      </c>
      <c r="AE32" s="52">
        <v>0</v>
      </c>
      <c r="AF32" s="52">
        <v>1</v>
      </c>
      <c r="AG32" s="52">
        <v>0</v>
      </c>
      <c r="AH32" s="52">
        <v>1</v>
      </c>
      <c r="AI32" s="52">
        <v>0</v>
      </c>
      <c r="AJ32" s="52">
        <v>1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2</v>
      </c>
    </row>
    <row r="33" spans="1:43" ht="12.75" customHeight="1" x14ac:dyDescent="0.2">
      <c r="A33" s="2" t="s">
        <v>286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1</v>
      </c>
      <c r="H33" s="52">
        <v>1</v>
      </c>
      <c r="I33" s="52">
        <v>1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1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</row>
    <row r="34" spans="1:43" ht="12.75" customHeight="1" x14ac:dyDescent="0.2">
      <c r="A34" s="2" t="s">
        <v>95</v>
      </c>
      <c r="B34" s="52" t="s">
        <v>23</v>
      </c>
      <c r="C34" s="52" t="s">
        <v>23</v>
      </c>
      <c r="D34" s="52" t="s">
        <v>23</v>
      </c>
      <c r="E34" s="52" t="s">
        <v>23</v>
      </c>
      <c r="F34" s="52" t="s">
        <v>23</v>
      </c>
      <c r="G34" s="52" t="s">
        <v>23</v>
      </c>
      <c r="H34" s="52" t="s">
        <v>23</v>
      </c>
      <c r="I34" s="52" t="s">
        <v>23</v>
      </c>
      <c r="J34" s="52" t="s">
        <v>23</v>
      </c>
      <c r="K34" s="52" t="s">
        <v>23</v>
      </c>
      <c r="L34" s="52" t="s">
        <v>23</v>
      </c>
      <c r="M34" s="52" t="s">
        <v>23</v>
      </c>
      <c r="N34" s="52" t="s">
        <v>23</v>
      </c>
      <c r="O34" s="52" t="s">
        <v>23</v>
      </c>
      <c r="P34" s="52" t="s">
        <v>23</v>
      </c>
      <c r="Q34" s="52" t="s">
        <v>23</v>
      </c>
      <c r="R34" s="52" t="s">
        <v>23</v>
      </c>
      <c r="S34" s="52" t="s">
        <v>23</v>
      </c>
      <c r="T34" s="52" t="s">
        <v>23</v>
      </c>
      <c r="U34" s="52" t="s">
        <v>23</v>
      </c>
      <c r="V34" s="52" t="s">
        <v>23</v>
      </c>
      <c r="W34" s="52" t="s">
        <v>23</v>
      </c>
      <c r="X34" s="52" t="s">
        <v>23</v>
      </c>
      <c r="Y34" s="52" t="s">
        <v>23</v>
      </c>
      <c r="Z34" s="52" t="s">
        <v>23</v>
      </c>
      <c r="AA34" s="52" t="s">
        <v>23</v>
      </c>
      <c r="AB34" s="52" t="s">
        <v>23</v>
      </c>
      <c r="AC34" s="52" t="s">
        <v>23</v>
      </c>
      <c r="AD34" s="52" t="s">
        <v>23</v>
      </c>
      <c r="AE34" s="52" t="s">
        <v>23</v>
      </c>
      <c r="AF34" s="52" t="s">
        <v>23</v>
      </c>
      <c r="AG34" s="52" t="s">
        <v>23</v>
      </c>
      <c r="AH34" s="52" t="s">
        <v>23</v>
      </c>
      <c r="AI34" s="52" t="s">
        <v>23</v>
      </c>
      <c r="AJ34" s="52" t="s">
        <v>23</v>
      </c>
      <c r="AK34" s="52" t="s">
        <v>23</v>
      </c>
      <c r="AL34" s="52" t="s">
        <v>23</v>
      </c>
      <c r="AM34" s="52" t="s">
        <v>23</v>
      </c>
      <c r="AN34" s="52" t="s">
        <v>23</v>
      </c>
      <c r="AO34" s="52" t="s">
        <v>23</v>
      </c>
      <c r="AP34" s="52" t="s">
        <v>23</v>
      </c>
      <c r="AQ34" s="52">
        <v>2</v>
      </c>
    </row>
    <row r="35" spans="1:43" ht="12.75" customHeight="1" x14ac:dyDescent="0.2">
      <c r="A35" s="2" t="s">
        <v>473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1</v>
      </c>
      <c r="L35" s="52">
        <v>1</v>
      </c>
      <c r="M35" s="52">
        <v>1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1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</row>
    <row r="36" spans="1:43" ht="12.75" customHeight="1" x14ac:dyDescent="0.2">
      <c r="A36" s="2" t="s">
        <v>489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1</v>
      </c>
      <c r="M36" s="52">
        <v>1</v>
      </c>
      <c r="N36" s="52">
        <v>1</v>
      </c>
      <c r="O36" s="52">
        <v>2</v>
      </c>
      <c r="P36" s="52">
        <v>3</v>
      </c>
      <c r="Q36" s="52">
        <v>2</v>
      </c>
      <c r="R36" s="52">
        <v>1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1</v>
      </c>
      <c r="AK36" s="52">
        <v>0</v>
      </c>
      <c r="AL36" s="52">
        <v>0</v>
      </c>
      <c r="AM36" s="52">
        <v>1</v>
      </c>
      <c r="AN36" s="52">
        <v>0</v>
      </c>
      <c r="AO36" s="52">
        <v>0</v>
      </c>
      <c r="AP36" s="52">
        <v>0</v>
      </c>
      <c r="AQ36" s="52">
        <v>0</v>
      </c>
    </row>
    <row r="37" spans="1:43" ht="12.75" customHeight="1" x14ac:dyDescent="0.2">
      <c r="A37" s="2" t="s">
        <v>475</v>
      </c>
      <c r="B37" s="52"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1</v>
      </c>
      <c r="L37" s="52">
        <v>1</v>
      </c>
      <c r="M37" s="52">
        <v>1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1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1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</row>
    <row r="38" spans="1:43" ht="12.75" customHeight="1" x14ac:dyDescent="0.2">
      <c r="A38" s="2" t="s">
        <v>114</v>
      </c>
      <c r="B38" s="52">
        <v>0</v>
      </c>
      <c r="C38" s="52">
        <v>0</v>
      </c>
      <c r="D38" s="52">
        <v>0</v>
      </c>
      <c r="E38" s="52">
        <v>1</v>
      </c>
      <c r="F38" s="52">
        <v>1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1</v>
      </c>
      <c r="N38" s="52">
        <v>1</v>
      </c>
      <c r="O38" s="52">
        <v>1</v>
      </c>
      <c r="P38" s="52">
        <v>1</v>
      </c>
      <c r="Q38" s="52">
        <v>0</v>
      </c>
      <c r="R38" s="52">
        <v>0</v>
      </c>
      <c r="S38" s="52">
        <v>0</v>
      </c>
      <c r="T38" s="52">
        <v>1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1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1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</row>
    <row r="39" spans="1:43" ht="12.75" customHeight="1" x14ac:dyDescent="0.2">
      <c r="A39" s="2" t="s">
        <v>913</v>
      </c>
      <c r="B39" s="52" t="s">
        <v>23</v>
      </c>
      <c r="C39" s="52" t="s">
        <v>23</v>
      </c>
      <c r="D39" s="52" t="s">
        <v>23</v>
      </c>
      <c r="E39" s="52" t="s">
        <v>23</v>
      </c>
      <c r="F39" s="52" t="s">
        <v>23</v>
      </c>
      <c r="G39" s="52" t="s">
        <v>23</v>
      </c>
      <c r="H39" s="52" t="s">
        <v>23</v>
      </c>
      <c r="I39" s="52" t="s">
        <v>23</v>
      </c>
      <c r="J39" s="52" t="s">
        <v>23</v>
      </c>
      <c r="K39" s="52" t="s">
        <v>23</v>
      </c>
      <c r="L39" s="52" t="s">
        <v>23</v>
      </c>
      <c r="M39" s="52" t="s">
        <v>23</v>
      </c>
      <c r="N39" s="52" t="s">
        <v>23</v>
      </c>
      <c r="O39" s="52" t="s">
        <v>23</v>
      </c>
      <c r="P39" s="52" t="s">
        <v>23</v>
      </c>
      <c r="Q39" s="52" t="s">
        <v>23</v>
      </c>
      <c r="R39" s="52" t="s">
        <v>23</v>
      </c>
      <c r="S39" s="52" t="s">
        <v>23</v>
      </c>
      <c r="T39" s="52" t="s">
        <v>23</v>
      </c>
      <c r="U39" s="52" t="s">
        <v>23</v>
      </c>
      <c r="V39" s="52" t="s">
        <v>23</v>
      </c>
      <c r="W39" s="52" t="s">
        <v>23</v>
      </c>
      <c r="X39" s="52" t="s">
        <v>23</v>
      </c>
      <c r="Y39" s="52" t="s">
        <v>23</v>
      </c>
      <c r="Z39" s="52" t="s">
        <v>23</v>
      </c>
      <c r="AA39" s="52" t="s">
        <v>23</v>
      </c>
      <c r="AB39" s="52" t="s">
        <v>23</v>
      </c>
      <c r="AC39" s="52" t="s">
        <v>23</v>
      </c>
      <c r="AD39" s="52" t="s">
        <v>23</v>
      </c>
      <c r="AE39" s="52" t="s">
        <v>23</v>
      </c>
      <c r="AF39" s="52" t="s">
        <v>23</v>
      </c>
      <c r="AG39" s="52" t="s">
        <v>23</v>
      </c>
      <c r="AH39" s="52" t="s">
        <v>23</v>
      </c>
      <c r="AI39" s="52" t="s">
        <v>23</v>
      </c>
      <c r="AJ39" s="52" t="s">
        <v>23</v>
      </c>
      <c r="AK39" s="52" t="s">
        <v>23</v>
      </c>
      <c r="AL39" s="52" t="s">
        <v>23</v>
      </c>
      <c r="AM39" s="52" t="s">
        <v>23</v>
      </c>
      <c r="AN39" s="52" t="s">
        <v>23</v>
      </c>
      <c r="AO39" s="52" t="s">
        <v>23</v>
      </c>
      <c r="AP39" s="52" t="s">
        <v>23</v>
      </c>
      <c r="AQ39" s="52">
        <v>3</v>
      </c>
    </row>
    <row r="40" spans="1:43" s="46" customFormat="1" x14ac:dyDescent="0.2"/>
    <row r="41" spans="1:43" x14ac:dyDescent="0.2">
      <c r="A41" s="54" t="s">
        <v>698</v>
      </c>
      <c r="B41" s="55"/>
      <c r="C41" s="56"/>
    </row>
    <row r="42" spans="1:43" x14ac:dyDescent="0.2"/>
    <row r="43" spans="1:43" x14ac:dyDescent="0.2">
      <c r="A43" s="59" t="s">
        <v>699</v>
      </c>
      <c r="C43" s="20"/>
    </row>
    <row r="44" spans="1:43" ht="12.75" customHeight="1" x14ac:dyDescent="0.2">
      <c r="A44" s="2" t="s">
        <v>751</v>
      </c>
    </row>
  </sheetData>
  <phoneticPr fontId="3" type="noConversion"/>
  <hyperlinks>
    <hyperlink ref="A4" location="Inhalt!A1" display="&lt;&lt;&lt; Inhalt" xr:uid="{FC022DD9-D18E-41CA-8EEE-21A408060D87}"/>
    <hyperlink ref="A41" location="Metadaten!A1" display="Metadaten &lt;&lt;&lt;" xr:uid="{9C452A95-B0A7-433B-879A-90F4CD102039}"/>
  </hyperlinks>
  <pageMargins left="0.78740157499999996" right="0.78740157499999996" top="0.984251969" bottom="0.984251969" header="0.4921259845" footer="0.4921259845"/>
  <pageSetup paperSize="9" scale="2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3">
    <pageSetUpPr fitToPage="1"/>
  </sheetPr>
  <dimension ref="A1:G31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6.42578125" style="2" customWidth="1"/>
    <col min="2" max="2" width="17.5703125" style="2" bestFit="1" customWidth="1"/>
    <col min="3" max="3" width="25.85546875" style="2" bestFit="1" customWidth="1"/>
    <col min="4" max="4" width="13.85546875" style="2" bestFit="1" customWidth="1"/>
    <col min="5" max="5" width="13.5703125" style="2" bestFit="1" customWidth="1"/>
    <col min="6" max="6" width="8.85546875" style="2" bestFit="1" customWidth="1"/>
    <col min="7" max="7" width="13.140625" style="2" bestFit="1" customWidth="1"/>
    <col min="8" max="16384" width="11.42578125" style="2"/>
  </cols>
  <sheetData>
    <row r="1" spans="1:7" ht="15.75" x14ac:dyDescent="0.2">
      <c r="A1" s="42" t="s">
        <v>118</v>
      </c>
    </row>
    <row r="2" spans="1:7" ht="12.75" customHeight="1" x14ac:dyDescent="0.2">
      <c r="A2" s="2" t="s">
        <v>119</v>
      </c>
    </row>
    <row r="3" spans="1:7" x14ac:dyDescent="0.2"/>
    <row r="4" spans="1:7" x14ac:dyDescent="0.2">
      <c r="A4" s="50" t="s">
        <v>696</v>
      </c>
    </row>
    <row r="5" spans="1:7" x14ac:dyDescent="0.2">
      <c r="A5" s="20"/>
    </row>
    <row r="6" spans="1:7" x14ac:dyDescent="0.2">
      <c r="A6" s="51" t="s">
        <v>753</v>
      </c>
    </row>
    <row r="7" spans="1:7" x14ac:dyDescent="0.2"/>
    <row r="8" spans="1:7" s="7" customFormat="1" x14ac:dyDescent="0.2">
      <c r="A8" s="7" t="s">
        <v>20</v>
      </c>
      <c r="B8" s="7" t="s">
        <v>248</v>
      </c>
      <c r="C8" s="7" t="s">
        <v>249</v>
      </c>
      <c r="D8" s="7" t="s">
        <v>116</v>
      </c>
      <c r="E8" s="7" t="s">
        <v>117</v>
      </c>
      <c r="G8" s="7" t="s">
        <v>44</v>
      </c>
    </row>
    <row r="9" spans="1:7" s="7" customFormat="1" x14ac:dyDescent="0.2">
      <c r="E9" s="7" t="s">
        <v>1</v>
      </c>
      <c r="F9" s="7" t="s">
        <v>2</v>
      </c>
    </row>
    <row r="10" spans="1:7" x14ac:dyDescent="0.2">
      <c r="A10" s="2">
        <v>1990</v>
      </c>
      <c r="B10" s="52">
        <v>182</v>
      </c>
      <c r="C10" s="52">
        <v>54</v>
      </c>
      <c r="D10" s="52">
        <v>33</v>
      </c>
      <c r="E10" s="52">
        <v>38</v>
      </c>
      <c r="F10" s="52">
        <v>144</v>
      </c>
      <c r="G10" s="52">
        <v>88</v>
      </c>
    </row>
    <row r="11" spans="1:7" x14ac:dyDescent="0.2">
      <c r="A11" s="2">
        <v>1991</v>
      </c>
      <c r="B11" s="52">
        <v>169</v>
      </c>
      <c r="C11" s="52">
        <v>51</v>
      </c>
      <c r="D11" s="52">
        <v>19</v>
      </c>
      <c r="E11" s="52">
        <v>31</v>
      </c>
      <c r="F11" s="52">
        <v>138</v>
      </c>
      <c r="G11" s="52">
        <v>135</v>
      </c>
    </row>
    <row r="12" spans="1:7" x14ac:dyDescent="0.2">
      <c r="A12" s="2">
        <v>1992</v>
      </c>
      <c r="B12" s="52">
        <v>214</v>
      </c>
      <c r="C12" s="52" t="s">
        <v>23</v>
      </c>
      <c r="D12" s="52">
        <v>13</v>
      </c>
      <c r="E12" s="52">
        <v>45</v>
      </c>
      <c r="F12" s="52">
        <v>169</v>
      </c>
      <c r="G12" s="52">
        <v>163</v>
      </c>
    </row>
    <row r="13" spans="1:7" x14ac:dyDescent="0.2">
      <c r="A13" s="2">
        <v>1993</v>
      </c>
      <c r="B13" s="52">
        <v>223</v>
      </c>
      <c r="C13" s="52" t="s">
        <v>23</v>
      </c>
      <c r="D13" s="52">
        <v>23</v>
      </c>
      <c r="E13" s="52">
        <v>43</v>
      </c>
      <c r="F13" s="52">
        <v>180</v>
      </c>
      <c r="G13" s="52">
        <v>153</v>
      </c>
    </row>
    <row r="14" spans="1:7" x14ac:dyDescent="0.2">
      <c r="A14" s="2">
        <v>1994</v>
      </c>
      <c r="B14" s="52">
        <v>243</v>
      </c>
      <c r="C14" s="52" t="s">
        <v>23</v>
      </c>
      <c r="D14" s="52">
        <v>33</v>
      </c>
      <c r="E14" s="52">
        <v>41</v>
      </c>
      <c r="F14" s="52">
        <v>202</v>
      </c>
      <c r="G14" s="52">
        <v>160</v>
      </c>
    </row>
    <row r="15" spans="1:7" x14ac:dyDescent="0.2">
      <c r="A15" s="2">
        <v>1995</v>
      </c>
      <c r="B15" s="52">
        <v>264</v>
      </c>
      <c r="C15" s="52" t="s">
        <v>23</v>
      </c>
      <c r="D15" s="52">
        <v>47</v>
      </c>
      <c r="E15" s="52">
        <v>44</v>
      </c>
      <c r="F15" s="52">
        <v>220</v>
      </c>
      <c r="G15" s="52">
        <v>160</v>
      </c>
    </row>
    <row r="16" spans="1:7" x14ac:dyDescent="0.2">
      <c r="A16" s="2">
        <v>1996</v>
      </c>
      <c r="B16" s="52">
        <v>253</v>
      </c>
      <c r="C16" s="52" t="s">
        <v>23</v>
      </c>
      <c r="D16" s="52">
        <v>52</v>
      </c>
      <c r="E16" s="52">
        <v>32</v>
      </c>
      <c r="F16" s="52">
        <v>221</v>
      </c>
      <c r="G16" s="52">
        <v>170</v>
      </c>
    </row>
    <row r="17" spans="1:7" x14ac:dyDescent="0.2">
      <c r="A17" s="2">
        <v>1997</v>
      </c>
      <c r="B17" s="52">
        <v>335</v>
      </c>
      <c r="C17" s="52" t="s">
        <v>23</v>
      </c>
      <c r="D17" s="52">
        <v>27</v>
      </c>
      <c r="E17" s="52">
        <v>67</v>
      </c>
      <c r="F17" s="52">
        <v>268</v>
      </c>
      <c r="G17" s="52">
        <v>170</v>
      </c>
    </row>
    <row r="18" spans="1:7" x14ac:dyDescent="0.2">
      <c r="A18" s="2">
        <v>1998</v>
      </c>
      <c r="B18" s="52">
        <v>365</v>
      </c>
      <c r="C18" s="52" t="s">
        <v>23</v>
      </c>
      <c r="D18" s="52">
        <v>64</v>
      </c>
      <c r="E18" s="52">
        <v>70</v>
      </c>
      <c r="F18" s="52">
        <v>295</v>
      </c>
      <c r="G18" s="52">
        <v>226</v>
      </c>
    </row>
    <row r="19" spans="1:7" x14ac:dyDescent="0.2">
      <c r="A19" s="2">
        <v>1999</v>
      </c>
      <c r="B19" s="52">
        <v>390</v>
      </c>
      <c r="C19" s="52">
        <v>92</v>
      </c>
      <c r="D19" s="52">
        <v>44</v>
      </c>
      <c r="E19" s="52" t="s">
        <v>23</v>
      </c>
      <c r="F19" s="52" t="s">
        <v>23</v>
      </c>
      <c r="G19" s="52">
        <v>249</v>
      </c>
    </row>
    <row r="20" spans="1:7" x14ac:dyDescent="0.2">
      <c r="A20" s="2">
        <v>2000</v>
      </c>
      <c r="B20" s="52">
        <v>404</v>
      </c>
      <c r="C20" s="52">
        <v>87</v>
      </c>
      <c r="D20" s="52">
        <v>103</v>
      </c>
      <c r="E20" s="52" t="s">
        <v>23</v>
      </c>
      <c r="F20" s="52" t="s">
        <v>23</v>
      </c>
      <c r="G20" s="52">
        <v>250</v>
      </c>
    </row>
    <row r="21" spans="1:7" x14ac:dyDescent="0.2">
      <c r="A21" s="2">
        <v>2001</v>
      </c>
      <c r="B21" s="52">
        <v>493</v>
      </c>
      <c r="C21" s="52">
        <v>128</v>
      </c>
      <c r="D21" s="52">
        <v>55</v>
      </c>
      <c r="E21" s="52" t="s">
        <v>23</v>
      </c>
      <c r="F21" s="52" t="s">
        <v>23</v>
      </c>
      <c r="G21" s="52">
        <v>219</v>
      </c>
    </row>
    <row r="22" spans="1:7" x14ac:dyDescent="0.2">
      <c r="A22" s="2">
        <v>2002</v>
      </c>
      <c r="B22" s="52">
        <v>597</v>
      </c>
      <c r="C22" s="52">
        <v>150</v>
      </c>
      <c r="D22" s="52">
        <v>102</v>
      </c>
      <c r="E22" s="52" t="s">
        <v>23</v>
      </c>
      <c r="F22" s="52" t="s">
        <v>23</v>
      </c>
      <c r="G22" s="52">
        <v>214</v>
      </c>
    </row>
    <row r="23" spans="1:7" s="46" customFormat="1" x14ac:dyDescent="0.2"/>
    <row r="24" spans="1:7" x14ac:dyDescent="0.2">
      <c r="A24" s="54" t="s">
        <v>698</v>
      </c>
      <c r="B24" s="55"/>
      <c r="C24" s="56"/>
    </row>
    <row r="25" spans="1:7" x14ac:dyDescent="0.2"/>
    <row r="26" spans="1:7" x14ac:dyDescent="0.2">
      <c r="A26" s="59" t="s">
        <v>699</v>
      </c>
      <c r="C26" s="20"/>
    </row>
    <row r="27" spans="1:7" ht="12.75" customHeight="1" x14ac:dyDescent="0.2">
      <c r="A27" s="2" t="s">
        <v>273</v>
      </c>
    </row>
    <row r="29" spans="1:7" s="41" customFormat="1" ht="12.75" customHeight="1" x14ac:dyDescent="0.2">
      <c r="A29" s="59" t="s">
        <v>5</v>
      </c>
    </row>
    <row r="30" spans="1:7" ht="12.75" customHeight="1" x14ac:dyDescent="0.2">
      <c r="A30" s="1" t="s">
        <v>655</v>
      </c>
    </row>
    <row r="31" spans="1:7" ht="12.75" customHeight="1" x14ac:dyDescent="0.2">
      <c r="A31" s="2" t="s">
        <v>656</v>
      </c>
    </row>
  </sheetData>
  <phoneticPr fontId="3" type="noConversion"/>
  <hyperlinks>
    <hyperlink ref="A4" location="Inhalt!A1" display="&lt;&lt;&lt; Inhalt" xr:uid="{B7BF042B-8469-467D-A1AE-D1D6E7D39391}"/>
    <hyperlink ref="A24" location="Metadaten!A1" display="Metadaten &lt;&lt;&lt;" xr:uid="{41A74A0D-4E83-45D9-8A8F-B53CAB4BF377}"/>
  </hyperlinks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75BB-190E-4C16-AC3A-C16F2BB5C3FB}">
  <dimension ref="A1:L500"/>
  <sheetViews>
    <sheetView workbookViewId="0">
      <selection activeCell="A4" sqref="A4"/>
    </sheetView>
  </sheetViews>
  <sheetFormatPr baseColWidth="10" defaultRowHeight="12.75" outlineLevelRow="1" x14ac:dyDescent="0.2"/>
  <cols>
    <col min="1" max="1" width="28.42578125" style="46" customWidth="1"/>
    <col min="2" max="2" width="6.42578125" style="46" bestFit="1" customWidth="1"/>
    <col min="3" max="3" width="14.5703125" style="46" bestFit="1" customWidth="1"/>
    <col min="4" max="4" width="18.42578125" style="46" bestFit="1" customWidth="1"/>
    <col min="5" max="5" width="16.5703125" style="46" bestFit="1" customWidth="1"/>
    <col min="6" max="6" width="20.42578125" style="46" bestFit="1" customWidth="1"/>
    <col min="7" max="7" width="8.5703125" style="46" bestFit="1" customWidth="1"/>
    <col min="8" max="8" width="29.42578125" style="46" bestFit="1" customWidth="1"/>
    <col min="9" max="9" width="15.85546875" style="46" bestFit="1" customWidth="1"/>
    <col min="10" max="10" width="14.42578125" style="46" bestFit="1" customWidth="1"/>
    <col min="11" max="11" width="8" style="46" bestFit="1" customWidth="1"/>
    <col min="12" max="12" width="11.5703125" style="46" bestFit="1" customWidth="1"/>
    <col min="13" max="256" width="11.42578125" style="46"/>
    <col min="257" max="257" width="30.140625" style="46" customWidth="1"/>
    <col min="258" max="258" width="7.42578125" style="46" bestFit="1" customWidth="1"/>
    <col min="259" max="259" width="15.42578125" style="46" bestFit="1" customWidth="1"/>
    <col min="260" max="260" width="12.85546875" style="46" bestFit="1" customWidth="1"/>
    <col min="261" max="261" width="16.85546875" style="46" customWidth="1"/>
    <col min="262" max="262" width="11.85546875" style="46" bestFit="1" customWidth="1"/>
    <col min="263" max="263" width="8.42578125" style="46" bestFit="1" customWidth="1"/>
    <col min="264" max="264" width="15.5703125" style="46" bestFit="1" customWidth="1"/>
    <col min="265" max="265" width="10.5703125" style="46" bestFit="1" customWidth="1"/>
    <col min="266" max="266" width="15.140625" style="46" bestFit="1" customWidth="1"/>
    <col min="267" max="267" width="8" style="46" bestFit="1" customWidth="1"/>
    <col min="268" max="268" width="12.42578125" style="46" bestFit="1" customWidth="1"/>
    <col min="269" max="512" width="11.42578125" style="46"/>
    <col min="513" max="513" width="30.140625" style="46" customWidth="1"/>
    <col min="514" max="514" width="7.42578125" style="46" bestFit="1" customWidth="1"/>
    <col min="515" max="515" width="15.42578125" style="46" bestFit="1" customWidth="1"/>
    <col min="516" max="516" width="12.85546875" style="46" bestFit="1" customWidth="1"/>
    <col min="517" max="517" width="16.85546875" style="46" customWidth="1"/>
    <col min="518" max="518" width="11.85546875" style="46" bestFit="1" customWidth="1"/>
    <col min="519" max="519" width="8.42578125" style="46" bestFit="1" customWidth="1"/>
    <col min="520" max="520" width="15.5703125" style="46" bestFit="1" customWidth="1"/>
    <col min="521" max="521" width="10.5703125" style="46" bestFit="1" customWidth="1"/>
    <col min="522" max="522" width="15.140625" style="46" bestFit="1" customWidth="1"/>
    <col min="523" max="523" width="8" style="46" bestFit="1" customWidth="1"/>
    <col min="524" max="524" width="12.42578125" style="46" bestFit="1" customWidth="1"/>
    <col min="525" max="768" width="11.42578125" style="46"/>
    <col min="769" max="769" width="30.140625" style="46" customWidth="1"/>
    <col min="770" max="770" width="7.42578125" style="46" bestFit="1" customWidth="1"/>
    <col min="771" max="771" width="15.42578125" style="46" bestFit="1" customWidth="1"/>
    <col min="772" max="772" width="12.85546875" style="46" bestFit="1" customWidth="1"/>
    <col min="773" max="773" width="16.85546875" style="46" customWidth="1"/>
    <col min="774" max="774" width="11.85546875" style="46" bestFit="1" customWidth="1"/>
    <col min="775" max="775" width="8.42578125" style="46" bestFit="1" customWidth="1"/>
    <col min="776" max="776" width="15.5703125" style="46" bestFit="1" customWidth="1"/>
    <col min="777" max="777" width="10.5703125" style="46" bestFit="1" customWidth="1"/>
    <col min="778" max="778" width="15.140625" style="46" bestFit="1" customWidth="1"/>
    <col min="779" max="779" width="8" style="46" bestFit="1" customWidth="1"/>
    <col min="780" max="780" width="12.42578125" style="46" bestFit="1" customWidth="1"/>
    <col min="781" max="1024" width="11.42578125" style="46"/>
    <col min="1025" max="1025" width="30.140625" style="46" customWidth="1"/>
    <col min="1026" max="1026" width="7.42578125" style="46" bestFit="1" customWidth="1"/>
    <col min="1027" max="1027" width="15.42578125" style="46" bestFit="1" customWidth="1"/>
    <col min="1028" max="1028" width="12.85546875" style="46" bestFit="1" customWidth="1"/>
    <col min="1029" max="1029" width="16.85546875" style="46" customWidth="1"/>
    <col min="1030" max="1030" width="11.85546875" style="46" bestFit="1" customWidth="1"/>
    <col min="1031" max="1031" width="8.42578125" style="46" bestFit="1" customWidth="1"/>
    <col min="1032" max="1032" width="15.5703125" style="46" bestFit="1" customWidth="1"/>
    <col min="1033" max="1033" width="10.5703125" style="46" bestFit="1" customWidth="1"/>
    <col min="1034" max="1034" width="15.140625" style="46" bestFit="1" customWidth="1"/>
    <col min="1035" max="1035" width="8" style="46" bestFit="1" customWidth="1"/>
    <col min="1036" max="1036" width="12.42578125" style="46" bestFit="1" customWidth="1"/>
    <col min="1037" max="1280" width="11.42578125" style="46"/>
    <col min="1281" max="1281" width="30.140625" style="46" customWidth="1"/>
    <col min="1282" max="1282" width="7.42578125" style="46" bestFit="1" customWidth="1"/>
    <col min="1283" max="1283" width="15.42578125" style="46" bestFit="1" customWidth="1"/>
    <col min="1284" max="1284" width="12.85546875" style="46" bestFit="1" customWidth="1"/>
    <col min="1285" max="1285" width="16.85546875" style="46" customWidth="1"/>
    <col min="1286" max="1286" width="11.85546875" style="46" bestFit="1" customWidth="1"/>
    <col min="1287" max="1287" width="8.42578125" style="46" bestFit="1" customWidth="1"/>
    <col min="1288" max="1288" width="15.5703125" style="46" bestFit="1" customWidth="1"/>
    <col min="1289" max="1289" width="10.5703125" style="46" bestFit="1" customWidth="1"/>
    <col min="1290" max="1290" width="15.140625" style="46" bestFit="1" customWidth="1"/>
    <col min="1291" max="1291" width="8" style="46" bestFit="1" customWidth="1"/>
    <col min="1292" max="1292" width="12.42578125" style="46" bestFit="1" customWidth="1"/>
    <col min="1293" max="1536" width="11.42578125" style="46"/>
    <col min="1537" max="1537" width="30.140625" style="46" customWidth="1"/>
    <col min="1538" max="1538" width="7.42578125" style="46" bestFit="1" customWidth="1"/>
    <col min="1539" max="1539" width="15.42578125" style="46" bestFit="1" customWidth="1"/>
    <col min="1540" max="1540" width="12.85546875" style="46" bestFit="1" customWidth="1"/>
    <col min="1541" max="1541" width="16.85546875" style="46" customWidth="1"/>
    <col min="1542" max="1542" width="11.85546875" style="46" bestFit="1" customWidth="1"/>
    <col min="1543" max="1543" width="8.42578125" style="46" bestFit="1" customWidth="1"/>
    <col min="1544" max="1544" width="15.5703125" style="46" bestFit="1" customWidth="1"/>
    <col min="1545" max="1545" width="10.5703125" style="46" bestFit="1" customWidth="1"/>
    <col min="1546" max="1546" width="15.140625" style="46" bestFit="1" customWidth="1"/>
    <col min="1547" max="1547" width="8" style="46" bestFit="1" customWidth="1"/>
    <col min="1548" max="1548" width="12.42578125" style="46" bestFit="1" customWidth="1"/>
    <col min="1549" max="1792" width="11.42578125" style="46"/>
    <col min="1793" max="1793" width="30.140625" style="46" customWidth="1"/>
    <col min="1794" max="1794" width="7.42578125" style="46" bestFit="1" customWidth="1"/>
    <col min="1795" max="1795" width="15.42578125" style="46" bestFit="1" customWidth="1"/>
    <col min="1796" max="1796" width="12.85546875" style="46" bestFit="1" customWidth="1"/>
    <col min="1797" max="1797" width="16.85546875" style="46" customWidth="1"/>
    <col min="1798" max="1798" width="11.85546875" style="46" bestFit="1" customWidth="1"/>
    <col min="1799" max="1799" width="8.42578125" style="46" bestFit="1" customWidth="1"/>
    <col min="1800" max="1800" width="15.5703125" style="46" bestFit="1" customWidth="1"/>
    <col min="1801" max="1801" width="10.5703125" style="46" bestFit="1" customWidth="1"/>
    <col min="1802" max="1802" width="15.140625" style="46" bestFit="1" customWidth="1"/>
    <col min="1803" max="1803" width="8" style="46" bestFit="1" customWidth="1"/>
    <col min="1804" max="1804" width="12.42578125" style="46" bestFit="1" customWidth="1"/>
    <col min="1805" max="2048" width="11.42578125" style="46"/>
    <col min="2049" max="2049" width="30.140625" style="46" customWidth="1"/>
    <col min="2050" max="2050" width="7.42578125" style="46" bestFit="1" customWidth="1"/>
    <col min="2051" max="2051" width="15.42578125" style="46" bestFit="1" customWidth="1"/>
    <col min="2052" max="2052" width="12.85546875" style="46" bestFit="1" customWidth="1"/>
    <col min="2053" max="2053" width="16.85546875" style="46" customWidth="1"/>
    <col min="2054" max="2054" width="11.85546875" style="46" bestFit="1" customWidth="1"/>
    <col min="2055" max="2055" width="8.42578125" style="46" bestFit="1" customWidth="1"/>
    <col min="2056" max="2056" width="15.5703125" style="46" bestFit="1" customWidth="1"/>
    <col min="2057" max="2057" width="10.5703125" style="46" bestFit="1" customWidth="1"/>
    <col min="2058" max="2058" width="15.140625" style="46" bestFit="1" customWidth="1"/>
    <col min="2059" max="2059" width="8" style="46" bestFit="1" customWidth="1"/>
    <col min="2060" max="2060" width="12.42578125" style="46" bestFit="1" customWidth="1"/>
    <col min="2061" max="2304" width="11.42578125" style="46"/>
    <col min="2305" max="2305" width="30.140625" style="46" customWidth="1"/>
    <col min="2306" max="2306" width="7.42578125" style="46" bestFit="1" customWidth="1"/>
    <col min="2307" max="2307" width="15.42578125" style="46" bestFit="1" customWidth="1"/>
    <col min="2308" max="2308" width="12.85546875" style="46" bestFit="1" customWidth="1"/>
    <col min="2309" max="2309" width="16.85546875" style="46" customWidth="1"/>
    <col min="2310" max="2310" width="11.85546875" style="46" bestFit="1" customWidth="1"/>
    <col min="2311" max="2311" width="8.42578125" style="46" bestFit="1" customWidth="1"/>
    <col min="2312" max="2312" width="15.5703125" style="46" bestFit="1" customWidth="1"/>
    <col min="2313" max="2313" width="10.5703125" style="46" bestFit="1" customWidth="1"/>
    <col min="2314" max="2314" width="15.140625" style="46" bestFit="1" customWidth="1"/>
    <col min="2315" max="2315" width="8" style="46" bestFit="1" customWidth="1"/>
    <col min="2316" max="2316" width="12.42578125" style="46" bestFit="1" customWidth="1"/>
    <col min="2317" max="2560" width="11.42578125" style="46"/>
    <col min="2561" max="2561" width="30.140625" style="46" customWidth="1"/>
    <col min="2562" max="2562" width="7.42578125" style="46" bestFit="1" customWidth="1"/>
    <col min="2563" max="2563" width="15.42578125" style="46" bestFit="1" customWidth="1"/>
    <col min="2564" max="2564" width="12.85546875" style="46" bestFit="1" customWidth="1"/>
    <col min="2565" max="2565" width="16.85546875" style="46" customWidth="1"/>
    <col min="2566" max="2566" width="11.85546875" style="46" bestFit="1" customWidth="1"/>
    <col min="2567" max="2567" width="8.42578125" style="46" bestFit="1" customWidth="1"/>
    <col min="2568" max="2568" width="15.5703125" style="46" bestFit="1" customWidth="1"/>
    <col min="2569" max="2569" width="10.5703125" style="46" bestFit="1" customWidth="1"/>
    <col min="2570" max="2570" width="15.140625" style="46" bestFit="1" customWidth="1"/>
    <col min="2571" max="2571" width="8" style="46" bestFit="1" customWidth="1"/>
    <col min="2572" max="2572" width="12.42578125" style="46" bestFit="1" customWidth="1"/>
    <col min="2573" max="2816" width="11.42578125" style="46"/>
    <col min="2817" max="2817" width="30.140625" style="46" customWidth="1"/>
    <col min="2818" max="2818" width="7.42578125" style="46" bestFit="1" customWidth="1"/>
    <col min="2819" max="2819" width="15.42578125" style="46" bestFit="1" customWidth="1"/>
    <col min="2820" max="2820" width="12.85546875" style="46" bestFit="1" customWidth="1"/>
    <col min="2821" max="2821" width="16.85546875" style="46" customWidth="1"/>
    <col min="2822" max="2822" width="11.85546875" style="46" bestFit="1" customWidth="1"/>
    <col min="2823" max="2823" width="8.42578125" style="46" bestFit="1" customWidth="1"/>
    <col min="2824" max="2824" width="15.5703125" style="46" bestFit="1" customWidth="1"/>
    <col min="2825" max="2825" width="10.5703125" style="46" bestFit="1" customWidth="1"/>
    <col min="2826" max="2826" width="15.140625" style="46" bestFit="1" customWidth="1"/>
    <col min="2827" max="2827" width="8" style="46" bestFit="1" customWidth="1"/>
    <col min="2828" max="2828" width="12.42578125" style="46" bestFit="1" customWidth="1"/>
    <col min="2829" max="3072" width="11.42578125" style="46"/>
    <col min="3073" max="3073" width="30.140625" style="46" customWidth="1"/>
    <col min="3074" max="3074" width="7.42578125" style="46" bestFit="1" customWidth="1"/>
    <col min="3075" max="3075" width="15.42578125" style="46" bestFit="1" customWidth="1"/>
    <col min="3076" max="3076" width="12.85546875" style="46" bestFit="1" customWidth="1"/>
    <col min="3077" max="3077" width="16.85546875" style="46" customWidth="1"/>
    <col min="3078" max="3078" width="11.85546875" style="46" bestFit="1" customWidth="1"/>
    <col min="3079" max="3079" width="8.42578125" style="46" bestFit="1" customWidth="1"/>
    <col min="3080" max="3080" width="15.5703125" style="46" bestFit="1" customWidth="1"/>
    <col min="3081" max="3081" width="10.5703125" style="46" bestFit="1" customWidth="1"/>
    <col min="3082" max="3082" width="15.140625" style="46" bestFit="1" customWidth="1"/>
    <col min="3083" max="3083" width="8" style="46" bestFit="1" customWidth="1"/>
    <col min="3084" max="3084" width="12.42578125" style="46" bestFit="1" customWidth="1"/>
    <col min="3085" max="3328" width="11.42578125" style="46"/>
    <col min="3329" max="3329" width="30.140625" style="46" customWidth="1"/>
    <col min="3330" max="3330" width="7.42578125" style="46" bestFit="1" customWidth="1"/>
    <col min="3331" max="3331" width="15.42578125" style="46" bestFit="1" customWidth="1"/>
    <col min="3332" max="3332" width="12.85546875" style="46" bestFit="1" customWidth="1"/>
    <col min="3333" max="3333" width="16.85546875" style="46" customWidth="1"/>
    <col min="3334" max="3334" width="11.85546875" style="46" bestFit="1" customWidth="1"/>
    <col min="3335" max="3335" width="8.42578125" style="46" bestFit="1" customWidth="1"/>
    <col min="3336" max="3336" width="15.5703125" style="46" bestFit="1" customWidth="1"/>
    <col min="3337" max="3337" width="10.5703125" style="46" bestFit="1" customWidth="1"/>
    <col min="3338" max="3338" width="15.140625" style="46" bestFit="1" customWidth="1"/>
    <col min="3339" max="3339" width="8" style="46" bestFit="1" customWidth="1"/>
    <col min="3340" max="3340" width="12.42578125" style="46" bestFit="1" customWidth="1"/>
    <col min="3341" max="3584" width="11.42578125" style="46"/>
    <col min="3585" max="3585" width="30.140625" style="46" customWidth="1"/>
    <col min="3586" max="3586" width="7.42578125" style="46" bestFit="1" customWidth="1"/>
    <col min="3587" max="3587" width="15.42578125" style="46" bestFit="1" customWidth="1"/>
    <col min="3588" max="3588" width="12.85546875" style="46" bestFit="1" customWidth="1"/>
    <col min="3589" max="3589" width="16.85546875" style="46" customWidth="1"/>
    <col min="3590" max="3590" width="11.85546875" style="46" bestFit="1" customWidth="1"/>
    <col min="3591" max="3591" width="8.42578125" style="46" bestFit="1" customWidth="1"/>
    <col min="3592" max="3592" width="15.5703125" style="46" bestFit="1" customWidth="1"/>
    <col min="3593" max="3593" width="10.5703125" style="46" bestFit="1" customWidth="1"/>
    <col min="3594" max="3594" width="15.140625" style="46" bestFit="1" customWidth="1"/>
    <col min="3595" max="3595" width="8" style="46" bestFit="1" customWidth="1"/>
    <col min="3596" max="3596" width="12.42578125" style="46" bestFit="1" customWidth="1"/>
    <col min="3597" max="3840" width="11.42578125" style="46"/>
    <col min="3841" max="3841" width="30.140625" style="46" customWidth="1"/>
    <col min="3842" max="3842" width="7.42578125" style="46" bestFit="1" customWidth="1"/>
    <col min="3843" max="3843" width="15.42578125" style="46" bestFit="1" customWidth="1"/>
    <col min="3844" max="3844" width="12.85546875" style="46" bestFit="1" customWidth="1"/>
    <col min="3845" max="3845" width="16.85546875" style="46" customWidth="1"/>
    <col min="3846" max="3846" width="11.85546875" style="46" bestFit="1" customWidth="1"/>
    <col min="3847" max="3847" width="8.42578125" style="46" bestFit="1" customWidth="1"/>
    <col min="3848" max="3848" width="15.5703125" style="46" bestFit="1" customWidth="1"/>
    <col min="3849" max="3849" width="10.5703125" style="46" bestFit="1" customWidth="1"/>
    <col min="3850" max="3850" width="15.140625" style="46" bestFit="1" customWidth="1"/>
    <col min="3851" max="3851" width="8" style="46" bestFit="1" customWidth="1"/>
    <col min="3852" max="3852" width="12.42578125" style="46" bestFit="1" customWidth="1"/>
    <col min="3853" max="4096" width="11.42578125" style="46"/>
    <col min="4097" max="4097" width="30.140625" style="46" customWidth="1"/>
    <col min="4098" max="4098" width="7.42578125" style="46" bestFit="1" customWidth="1"/>
    <col min="4099" max="4099" width="15.42578125" style="46" bestFit="1" customWidth="1"/>
    <col min="4100" max="4100" width="12.85546875" style="46" bestFit="1" customWidth="1"/>
    <col min="4101" max="4101" width="16.85546875" style="46" customWidth="1"/>
    <col min="4102" max="4102" width="11.85546875" style="46" bestFit="1" customWidth="1"/>
    <col min="4103" max="4103" width="8.42578125" style="46" bestFit="1" customWidth="1"/>
    <col min="4104" max="4104" width="15.5703125" style="46" bestFit="1" customWidth="1"/>
    <col min="4105" max="4105" width="10.5703125" style="46" bestFit="1" customWidth="1"/>
    <col min="4106" max="4106" width="15.140625" style="46" bestFit="1" customWidth="1"/>
    <col min="4107" max="4107" width="8" style="46" bestFit="1" customWidth="1"/>
    <col min="4108" max="4108" width="12.42578125" style="46" bestFit="1" customWidth="1"/>
    <col min="4109" max="4352" width="11.42578125" style="46"/>
    <col min="4353" max="4353" width="30.140625" style="46" customWidth="1"/>
    <col min="4354" max="4354" width="7.42578125" style="46" bestFit="1" customWidth="1"/>
    <col min="4355" max="4355" width="15.42578125" style="46" bestFit="1" customWidth="1"/>
    <col min="4356" max="4356" width="12.85546875" style="46" bestFit="1" customWidth="1"/>
    <col min="4357" max="4357" width="16.85546875" style="46" customWidth="1"/>
    <col min="4358" max="4358" width="11.85546875" style="46" bestFit="1" customWidth="1"/>
    <col min="4359" max="4359" width="8.42578125" style="46" bestFit="1" customWidth="1"/>
    <col min="4360" max="4360" width="15.5703125" style="46" bestFit="1" customWidth="1"/>
    <col min="4361" max="4361" width="10.5703125" style="46" bestFit="1" customWidth="1"/>
    <col min="4362" max="4362" width="15.140625" style="46" bestFit="1" customWidth="1"/>
    <col min="4363" max="4363" width="8" style="46" bestFit="1" customWidth="1"/>
    <col min="4364" max="4364" width="12.42578125" style="46" bestFit="1" customWidth="1"/>
    <col min="4365" max="4608" width="11.42578125" style="46"/>
    <col min="4609" max="4609" width="30.140625" style="46" customWidth="1"/>
    <col min="4610" max="4610" width="7.42578125" style="46" bestFit="1" customWidth="1"/>
    <col min="4611" max="4611" width="15.42578125" style="46" bestFit="1" customWidth="1"/>
    <col min="4612" max="4612" width="12.85546875" style="46" bestFit="1" customWidth="1"/>
    <col min="4613" max="4613" width="16.85546875" style="46" customWidth="1"/>
    <col min="4614" max="4614" width="11.85546875" style="46" bestFit="1" customWidth="1"/>
    <col min="4615" max="4615" width="8.42578125" style="46" bestFit="1" customWidth="1"/>
    <col min="4616" max="4616" width="15.5703125" style="46" bestFit="1" customWidth="1"/>
    <col min="4617" max="4617" width="10.5703125" style="46" bestFit="1" customWidth="1"/>
    <col min="4618" max="4618" width="15.140625" style="46" bestFit="1" customWidth="1"/>
    <col min="4619" max="4619" width="8" style="46" bestFit="1" customWidth="1"/>
    <col min="4620" max="4620" width="12.42578125" style="46" bestFit="1" customWidth="1"/>
    <col min="4621" max="4864" width="11.42578125" style="46"/>
    <col min="4865" max="4865" width="30.140625" style="46" customWidth="1"/>
    <col min="4866" max="4866" width="7.42578125" style="46" bestFit="1" customWidth="1"/>
    <col min="4867" max="4867" width="15.42578125" style="46" bestFit="1" customWidth="1"/>
    <col min="4868" max="4868" width="12.85546875" style="46" bestFit="1" customWidth="1"/>
    <col min="4869" max="4869" width="16.85546875" style="46" customWidth="1"/>
    <col min="4870" max="4870" width="11.85546875" style="46" bestFit="1" customWidth="1"/>
    <col min="4871" max="4871" width="8.42578125" style="46" bestFit="1" customWidth="1"/>
    <col min="4872" max="4872" width="15.5703125" style="46" bestFit="1" customWidth="1"/>
    <col min="4873" max="4873" width="10.5703125" style="46" bestFit="1" customWidth="1"/>
    <col min="4874" max="4874" width="15.140625" style="46" bestFit="1" customWidth="1"/>
    <col min="4875" max="4875" width="8" style="46" bestFit="1" customWidth="1"/>
    <col min="4876" max="4876" width="12.42578125" style="46" bestFit="1" customWidth="1"/>
    <col min="4877" max="5120" width="11.42578125" style="46"/>
    <col min="5121" max="5121" width="30.140625" style="46" customWidth="1"/>
    <col min="5122" max="5122" width="7.42578125" style="46" bestFit="1" customWidth="1"/>
    <col min="5123" max="5123" width="15.42578125" style="46" bestFit="1" customWidth="1"/>
    <col min="5124" max="5124" width="12.85546875" style="46" bestFit="1" customWidth="1"/>
    <col min="5125" max="5125" width="16.85546875" style="46" customWidth="1"/>
    <col min="5126" max="5126" width="11.85546875" style="46" bestFit="1" customWidth="1"/>
    <col min="5127" max="5127" width="8.42578125" style="46" bestFit="1" customWidth="1"/>
    <col min="5128" max="5128" width="15.5703125" style="46" bestFit="1" customWidth="1"/>
    <col min="5129" max="5129" width="10.5703125" style="46" bestFit="1" customWidth="1"/>
    <col min="5130" max="5130" width="15.140625" style="46" bestFit="1" customWidth="1"/>
    <col min="5131" max="5131" width="8" style="46" bestFit="1" customWidth="1"/>
    <col min="5132" max="5132" width="12.42578125" style="46" bestFit="1" customWidth="1"/>
    <col min="5133" max="5376" width="11.42578125" style="46"/>
    <col min="5377" max="5377" width="30.140625" style="46" customWidth="1"/>
    <col min="5378" max="5378" width="7.42578125" style="46" bestFit="1" customWidth="1"/>
    <col min="5379" max="5379" width="15.42578125" style="46" bestFit="1" customWidth="1"/>
    <col min="5380" max="5380" width="12.85546875" style="46" bestFit="1" customWidth="1"/>
    <col min="5381" max="5381" width="16.85546875" style="46" customWidth="1"/>
    <col min="5382" max="5382" width="11.85546875" style="46" bestFit="1" customWidth="1"/>
    <col min="5383" max="5383" width="8.42578125" style="46" bestFit="1" customWidth="1"/>
    <col min="5384" max="5384" width="15.5703125" style="46" bestFit="1" customWidth="1"/>
    <col min="5385" max="5385" width="10.5703125" style="46" bestFit="1" customWidth="1"/>
    <col min="5386" max="5386" width="15.140625" style="46" bestFit="1" customWidth="1"/>
    <col min="5387" max="5387" width="8" style="46" bestFit="1" customWidth="1"/>
    <col min="5388" max="5388" width="12.42578125" style="46" bestFit="1" customWidth="1"/>
    <col min="5389" max="5632" width="11.42578125" style="46"/>
    <col min="5633" max="5633" width="30.140625" style="46" customWidth="1"/>
    <col min="5634" max="5634" width="7.42578125" style="46" bestFit="1" customWidth="1"/>
    <col min="5635" max="5635" width="15.42578125" style="46" bestFit="1" customWidth="1"/>
    <col min="5636" max="5636" width="12.85546875" style="46" bestFit="1" customWidth="1"/>
    <col min="5637" max="5637" width="16.85546875" style="46" customWidth="1"/>
    <col min="5638" max="5638" width="11.85546875" style="46" bestFit="1" customWidth="1"/>
    <col min="5639" max="5639" width="8.42578125" style="46" bestFit="1" customWidth="1"/>
    <col min="5640" max="5640" width="15.5703125" style="46" bestFit="1" customWidth="1"/>
    <col min="5641" max="5641" width="10.5703125" style="46" bestFit="1" customWidth="1"/>
    <col min="5642" max="5642" width="15.140625" style="46" bestFit="1" customWidth="1"/>
    <col min="5643" max="5643" width="8" style="46" bestFit="1" customWidth="1"/>
    <col min="5644" max="5644" width="12.42578125" style="46" bestFit="1" customWidth="1"/>
    <col min="5645" max="5888" width="11.42578125" style="46"/>
    <col min="5889" max="5889" width="30.140625" style="46" customWidth="1"/>
    <col min="5890" max="5890" width="7.42578125" style="46" bestFit="1" customWidth="1"/>
    <col min="5891" max="5891" width="15.42578125" style="46" bestFit="1" customWidth="1"/>
    <col min="5892" max="5892" width="12.85546875" style="46" bestFit="1" customWidth="1"/>
    <col min="5893" max="5893" width="16.85546875" style="46" customWidth="1"/>
    <col min="5894" max="5894" width="11.85546875" style="46" bestFit="1" customWidth="1"/>
    <col min="5895" max="5895" width="8.42578125" style="46" bestFit="1" customWidth="1"/>
    <col min="5896" max="5896" width="15.5703125" style="46" bestFit="1" customWidth="1"/>
    <col min="5897" max="5897" width="10.5703125" style="46" bestFit="1" customWidth="1"/>
    <col min="5898" max="5898" width="15.140625" style="46" bestFit="1" customWidth="1"/>
    <col min="5899" max="5899" width="8" style="46" bestFit="1" customWidth="1"/>
    <col min="5900" max="5900" width="12.42578125" style="46" bestFit="1" customWidth="1"/>
    <col min="5901" max="6144" width="11.42578125" style="46"/>
    <col min="6145" max="6145" width="30.140625" style="46" customWidth="1"/>
    <col min="6146" max="6146" width="7.42578125" style="46" bestFit="1" customWidth="1"/>
    <col min="6147" max="6147" width="15.42578125" style="46" bestFit="1" customWidth="1"/>
    <col min="6148" max="6148" width="12.85546875" style="46" bestFit="1" customWidth="1"/>
    <col min="6149" max="6149" width="16.85546875" style="46" customWidth="1"/>
    <col min="6150" max="6150" width="11.85546875" style="46" bestFit="1" customWidth="1"/>
    <col min="6151" max="6151" width="8.42578125" style="46" bestFit="1" customWidth="1"/>
    <col min="6152" max="6152" width="15.5703125" style="46" bestFit="1" customWidth="1"/>
    <col min="6153" max="6153" width="10.5703125" style="46" bestFit="1" customWidth="1"/>
    <col min="6154" max="6154" width="15.140625" style="46" bestFit="1" customWidth="1"/>
    <col min="6155" max="6155" width="8" style="46" bestFit="1" customWidth="1"/>
    <col min="6156" max="6156" width="12.42578125" style="46" bestFit="1" customWidth="1"/>
    <col min="6157" max="6400" width="11.42578125" style="46"/>
    <col min="6401" max="6401" width="30.140625" style="46" customWidth="1"/>
    <col min="6402" max="6402" width="7.42578125" style="46" bestFit="1" customWidth="1"/>
    <col min="6403" max="6403" width="15.42578125" style="46" bestFit="1" customWidth="1"/>
    <col min="6404" max="6404" width="12.85546875" style="46" bestFit="1" customWidth="1"/>
    <col min="6405" max="6405" width="16.85546875" style="46" customWidth="1"/>
    <col min="6406" max="6406" width="11.85546875" style="46" bestFit="1" customWidth="1"/>
    <col min="6407" max="6407" width="8.42578125" style="46" bestFit="1" customWidth="1"/>
    <col min="6408" max="6408" width="15.5703125" style="46" bestFit="1" customWidth="1"/>
    <col min="6409" max="6409" width="10.5703125" style="46" bestFit="1" customWidth="1"/>
    <col min="6410" max="6410" width="15.140625" style="46" bestFit="1" customWidth="1"/>
    <col min="6411" max="6411" width="8" style="46" bestFit="1" customWidth="1"/>
    <col min="6412" max="6412" width="12.42578125" style="46" bestFit="1" customWidth="1"/>
    <col min="6413" max="6656" width="11.42578125" style="46"/>
    <col min="6657" max="6657" width="30.140625" style="46" customWidth="1"/>
    <col min="6658" max="6658" width="7.42578125" style="46" bestFit="1" customWidth="1"/>
    <col min="6659" max="6659" width="15.42578125" style="46" bestFit="1" customWidth="1"/>
    <col min="6660" max="6660" width="12.85546875" style="46" bestFit="1" customWidth="1"/>
    <col min="6661" max="6661" width="16.85546875" style="46" customWidth="1"/>
    <col min="6662" max="6662" width="11.85546875" style="46" bestFit="1" customWidth="1"/>
    <col min="6663" max="6663" width="8.42578125" style="46" bestFit="1" customWidth="1"/>
    <col min="6664" max="6664" width="15.5703125" style="46" bestFit="1" customWidth="1"/>
    <col min="6665" max="6665" width="10.5703125" style="46" bestFit="1" customWidth="1"/>
    <col min="6666" max="6666" width="15.140625" style="46" bestFit="1" customWidth="1"/>
    <col min="6667" max="6667" width="8" style="46" bestFit="1" customWidth="1"/>
    <col min="6668" max="6668" width="12.42578125" style="46" bestFit="1" customWidth="1"/>
    <col min="6669" max="6912" width="11.42578125" style="46"/>
    <col min="6913" max="6913" width="30.140625" style="46" customWidth="1"/>
    <col min="6914" max="6914" width="7.42578125" style="46" bestFit="1" customWidth="1"/>
    <col min="6915" max="6915" width="15.42578125" style="46" bestFit="1" customWidth="1"/>
    <col min="6916" max="6916" width="12.85546875" style="46" bestFit="1" customWidth="1"/>
    <col min="6917" max="6917" width="16.85546875" style="46" customWidth="1"/>
    <col min="6918" max="6918" width="11.85546875" style="46" bestFit="1" customWidth="1"/>
    <col min="6919" max="6919" width="8.42578125" style="46" bestFit="1" customWidth="1"/>
    <col min="6920" max="6920" width="15.5703125" style="46" bestFit="1" customWidth="1"/>
    <col min="6921" max="6921" width="10.5703125" style="46" bestFit="1" customWidth="1"/>
    <col min="6922" max="6922" width="15.140625" style="46" bestFit="1" customWidth="1"/>
    <col min="6923" max="6923" width="8" style="46" bestFit="1" customWidth="1"/>
    <col min="6924" max="6924" width="12.42578125" style="46" bestFit="1" customWidth="1"/>
    <col min="6925" max="7168" width="11.42578125" style="46"/>
    <col min="7169" max="7169" width="30.140625" style="46" customWidth="1"/>
    <col min="7170" max="7170" width="7.42578125" style="46" bestFit="1" customWidth="1"/>
    <col min="7171" max="7171" width="15.42578125" style="46" bestFit="1" customWidth="1"/>
    <col min="7172" max="7172" width="12.85546875" style="46" bestFit="1" customWidth="1"/>
    <col min="7173" max="7173" width="16.85546875" style="46" customWidth="1"/>
    <col min="7174" max="7174" width="11.85546875" style="46" bestFit="1" customWidth="1"/>
    <col min="7175" max="7175" width="8.42578125" style="46" bestFit="1" customWidth="1"/>
    <col min="7176" max="7176" width="15.5703125" style="46" bestFit="1" customWidth="1"/>
    <col min="7177" max="7177" width="10.5703125" style="46" bestFit="1" customWidth="1"/>
    <col min="7178" max="7178" width="15.140625" style="46" bestFit="1" customWidth="1"/>
    <col min="7179" max="7179" width="8" style="46" bestFit="1" customWidth="1"/>
    <col min="7180" max="7180" width="12.42578125" style="46" bestFit="1" customWidth="1"/>
    <col min="7181" max="7424" width="11.42578125" style="46"/>
    <col min="7425" max="7425" width="30.140625" style="46" customWidth="1"/>
    <col min="7426" max="7426" width="7.42578125" style="46" bestFit="1" customWidth="1"/>
    <col min="7427" max="7427" width="15.42578125" style="46" bestFit="1" customWidth="1"/>
    <col min="7428" max="7428" width="12.85546875" style="46" bestFit="1" customWidth="1"/>
    <col min="7429" max="7429" width="16.85546875" style="46" customWidth="1"/>
    <col min="7430" max="7430" width="11.85546875" style="46" bestFit="1" customWidth="1"/>
    <col min="7431" max="7431" width="8.42578125" style="46" bestFit="1" customWidth="1"/>
    <col min="7432" max="7432" width="15.5703125" style="46" bestFit="1" customWidth="1"/>
    <col min="7433" max="7433" width="10.5703125" style="46" bestFit="1" customWidth="1"/>
    <col min="7434" max="7434" width="15.140625" style="46" bestFit="1" customWidth="1"/>
    <col min="7435" max="7435" width="8" style="46" bestFit="1" customWidth="1"/>
    <col min="7436" max="7436" width="12.42578125" style="46" bestFit="1" customWidth="1"/>
    <col min="7437" max="7680" width="11.42578125" style="46"/>
    <col min="7681" max="7681" width="30.140625" style="46" customWidth="1"/>
    <col min="7682" max="7682" width="7.42578125" style="46" bestFit="1" customWidth="1"/>
    <col min="7683" max="7683" width="15.42578125" style="46" bestFit="1" customWidth="1"/>
    <col min="7684" max="7684" width="12.85546875" style="46" bestFit="1" customWidth="1"/>
    <col min="7685" max="7685" width="16.85546875" style="46" customWidth="1"/>
    <col min="7686" max="7686" width="11.85546875" style="46" bestFit="1" customWidth="1"/>
    <col min="7687" max="7687" width="8.42578125" style="46" bestFit="1" customWidth="1"/>
    <col min="7688" max="7688" width="15.5703125" style="46" bestFit="1" customWidth="1"/>
    <col min="7689" max="7689" width="10.5703125" style="46" bestFit="1" customWidth="1"/>
    <col min="7690" max="7690" width="15.140625" style="46" bestFit="1" customWidth="1"/>
    <col min="7691" max="7691" width="8" style="46" bestFit="1" customWidth="1"/>
    <col min="7692" max="7692" width="12.42578125" style="46" bestFit="1" customWidth="1"/>
    <col min="7693" max="7936" width="11.42578125" style="46"/>
    <col min="7937" max="7937" width="30.140625" style="46" customWidth="1"/>
    <col min="7938" max="7938" width="7.42578125" style="46" bestFit="1" customWidth="1"/>
    <col min="7939" max="7939" width="15.42578125" style="46" bestFit="1" customWidth="1"/>
    <col min="7940" max="7940" width="12.85546875" style="46" bestFit="1" customWidth="1"/>
    <col min="7941" max="7941" width="16.85546875" style="46" customWidth="1"/>
    <col min="7942" max="7942" width="11.85546875" style="46" bestFit="1" customWidth="1"/>
    <col min="7943" max="7943" width="8.42578125" style="46" bestFit="1" customWidth="1"/>
    <col min="7944" max="7944" width="15.5703125" style="46" bestFit="1" customWidth="1"/>
    <col min="7945" max="7945" width="10.5703125" style="46" bestFit="1" customWidth="1"/>
    <col min="7946" max="7946" width="15.140625" style="46" bestFit="1" customWidth="1"/>
    <col min="7947" max="7947" width="8" style="46" bestFit="1" customWidth="1"/>
    <col min="7948" max="7948" width="12.42578125" style="46" bestFit="1" customWidth="1"/>
    <col min="7949" max="8192" width="11.42578125" style="46"/>
    <col min="8193" max="8193" width="30.140625" style="46" customWidth="1"/>
    <col min="8194" max="8194" width="7.42578125" style="46" bestFit="1" customWidth="1"/>
    <col min="8195" max="8195" width="15.42578125" style="46" bestFit="1" customWidth="1"/>
    <col min="8196" max="8196" width="12.85546875" style="46" bestFit="1" customWidth="1"/>
    <col min="8197" max="8197" width="16.85546875" style="46" customWidth="1"/>
    <col min="8198" max="8198" width="11.85546875" style="46" bestFit="1" customWidth="1"/>
    <col min="8199" max="8199" width="8.42578125" style="46" bestFit="1" customWidth="1"/>
    <col min="8200" max="8200" width="15.5703125" style="46" bestFit="1" customWidth="1"/>
    <col min="8201" max="8201" width="10.5703125" style="46" bestFit="1" customWidth="1"/>
    <col min="8202" max="8202" width="15.140625" style="46" bestFit="1" customWidth="1"/>
    <col min="8203" max="8203" width="8" style="46" bestFit="1" customWidth="1"/>
    <col min="8204" max="8204" width="12.42578125" style="46" bestFit="1" customWidth="1"/>
    <col min="8205" max="8448" width="11.42578125" style="46"/>
    <col min="8449" max="8449" width="30.140625" style="46" customWidth="1"/>
    <col min="8450" max="8450" width="7.42578125" style="46" bestFit="1" customWidth="1"/>
    <col min="8451" max="8451" width="15.42578125" style="46" bestFit="1" customWidth="1"/>
    <col min="8452" max="8452" width="12.85546875" style="46" bestFit="1" customWidth="1"/>
    <col min="8453" max="8453" width="16.85546875" style="46" customWidth="1"/>
    <col min="8454" max="8454" width="11.85546875" style="46" bestFit="1" customWidth="1"/>
    <col min="8455" max="8455" width="8.42578125" style="46" bestFit="1" customWidth="1"/>
    <col min="8456" max="8456" width="15.5703125" style="46" bestFit="1" customWidth="1"/>
    <col min="8457" max="8457" width="10.5703125" style="46" bestFit="1" customWidth="1"/>
    <col min="8458" max="8458" width="15.140625" style="46" bestFit="1" customWidth="1"/>
    <col min="8459" max="8459" width="8" style="46" bestFit="1" customWidth="1"/>
    <col min="8460" max="8460" width="12.42578125" style="46" bestFit="1" customWidth="1"/>
    <col min="8461" max="8704" width="11.42578125" style="46"/>
    <col min="8705" max="8705" width="30.140625" style="46" customWidth="1"/>
    <col min="8706" max="8706" width="7.42578125" style="46" bestFit="1" customWidth="1"/>
    <col min="8707" max="8707" width="15.42578125" style="46" bestFit="1" customWidth="1"/>
    <col min="8708" max="8708" width="12.85546875" style="46" bestFit="1" customWidth="1"/>
    <col min="8709" max="8709" width="16.85546875" style="46" customWidth="1"/>
    <col min="8710" max="8710" width="11.85546875" style="46" bestFit="1" customWidth="1"/>
    <col min="8711" max="8711" width="8.42578125" style="46" bestFit="1" customWidth="1"/>
    <col min="8712" max="8712" width="15.5703125" style="46" bestFit="1" customWidth="1"/>
    <col min="8713" max="8713" width="10.5703125" style="46" bestFit="1" customWidth="1"/>
    <col min="8714" max="8714" width="15.140625" style="46" bestFit="1" customWidth="1"/>
    <col min="8715" max="8715" width="8" style="46" bestFit="1" customWidth="1"/>
    <col min="8716" max="8716" width="12.42578125" style="46" bestFit="1" customWidth="1"/>
    <col min="8717" max="8960" width="11.42578125" style="46"/>
    <col min="8961" max="8961" width="30.140625" style="46" customWidth="1"/>
    <col min="8962" max="8962" width="7.42578125" style="46" bestFit="1" customWidth="1"/>
    <col min="8963" max="8963" width="15.42578125" style="46" bestFit="1" customWidth="1"/>
    <col min="8964" max="8964" width="12.85546875" style="46" bestFit="1" customWidth="1"/>
    <col min="8965" max="8965" width="16.85546875" style="46" customWidth="1"/>
    <col min="8966" max="8966" width="11.85546875" style="46" bestFit="1" customWidth="1"/>
    <col min="8967" max="8967" width="8.42578125" style="46" bestFit="1" customWidth="1"/>
    <col min="8968" max="8968" width="15.5703125" style="46" bestFit="1" customWidth="1"/>
    <col min="8969" max="8969" width="10.5703125" style="46" bestFit="1" customWidth="1"/>
    <col min="8970" max="8970" width="15.140625" style="46" bestFit="1" customWidth="1"/>
    <col min="8971" max="8971" width="8" style="46" bestFit="1" customWidth="1"/>
    <col min="8972" max="8972" width="12.42578125" style="46" bestFit="1" customWidth="1"/>
    <col min="8973" max="9216" width="11.42578125" style="46"/>
    <col min="9217" max="9217" width="30.140625" style="46" customWidth="1"/>
    <col min="9218" max="9218" width="7.42578125" style="46" bestFit="1" customWidth="1"/>
    <col min="9219" max="9219" width="15.42578125" style="46" bestFit="1" customWidth="1"/>
    <col min="9220" max="9220" width="12.85546875" style="46" bestFit="1" customWidth="1"/>
    <col min="9221" max="9221" width="16.85546875" style="46" customWidth="1"/>
    <col min="9222" max="9222" width="11.85546875" style="46" bestFit="1" customWidth="1"/>
    <col min="9223" max="9223" width="8.42578125" style="46" bestFit="1" customWidth="1"/>
    <col min="9224" max="9224" width="15.5703125" style="46" bestFit="1" customWidth="1"/>
    <col min="9225" max="9225" width="10.5703125" style="46" bestFit="1" customWidth="1"/>
    <col min="9226" max="9226" width="15.140625" style="46" bestFit="1" customWidth="1"/>
    <col min="9227" max="9227" width="8" style="46" bestFit="1" customWidth="1"/>
    <col min="9228" max="9228" width="12.42578125" style="46" bestFit="1" customWidth="1"/>
    <col min="9229" max="9472" width="11.42578125" style="46"/>
    <col min="9473" max="9473" width="30.140625" style="46" customWidth="1"/>
    <col min="9474" max="9474" width="7.42578125" style="46" bestFit="1" customWidth="1"/>
    <col min="9475" max="9475" width="15.42578125" style="46" bestFit="1" customWidth="1"/>
    <col min="9476" max="9476" width="12.85546875" style="46" bestFit="1" customWidth="1"/>
    <col min="9477" max="9477" width="16.85546875" style="46" customWidth="1"/>
    <col min="9478" max="9478" width="11.85546875" style="46" bestFit="1" customWidth="1"/>
    <col min="9479" max="9479" width="8.42578125" style="46" bestFit="1" customWidth="1"/>
    <col min="9480" max="9480" width="15.5703125" style="46" bestFit="1" customWidth="1"/>
    <col min="9481" max="9481" width="10.5703125" style="46" bestFit="1" customWidth="1"/>
    <col min="9482" max="9482" width="15.140625" style="46" bestFit="1" customWidth="1"/>
    <col min="9483" max="9483" width="8" style="46" bestFit="1" customWidth="1"/>
    <col min="9484" max="9484" width="12.42578125" style="46" bestFit="1" customWidth="1"/>
    <col min="9485" max="9728" width="11.42578125" style="46"/>
    <col min="9729" max="9729" width="30.140625" style="46" customWidth="1"/>
    <col min="9730" max="9730" width="7.42578125" style="46" bestFit="1" customWidth="1"/>
    <col min="9731" max="9731" width="15.42578125" style="46" bestFit="1" customWidth="1"/>
    <col min="9732" max="9732" width="12.85546875" style="46" bestFit="1" customWidth="1"/>
    <col min="9733" max="9733" width="16.85546875" style="46" customWidth="1"/>
    <col min="9734" max="9734" width="11.85546875" style="46" bestFit="1" customWidth="1"/>
    <col min="9735" max="9735" width="8.42578125" style="46" bestFit="1" customWidth="1"/>
    <col min="9736" max="9736" width="15.5703125" style="46" bestFit="1" customWidth="1"/>
    <col min="9737" max="9737" width="10.5703125" style="46" bestFit="1" customWidth="1"/>
    <col min="9738" max="9738" width="15.140625" style="46" bestFit="1" customWidth="1"/>
    <col min="9739" max="9739" width="8" style="46" bestFit="1" customWidth="1"/>
    <col min="9740" max="9740" width="12.42578125" style="46" bestFit="1" customWidth="1"/>
    <col min="9741" max="9984" width="11.42578125" style="46"/>
    <col min="9985" max="9985" width="30.140625" style="46" customWidth="1"/>
    <col min="9986" max="9986" width="7.42578125" style="46" bestFit="1" customWidth="1"/>
    <col min="9987" max="9987" width="15.42578125" style="46" bestFit="1" customWidth="1"/>
    <col min="9988" max="9988" width="12.85546875" style="46" bestFit="1" customWidth="1"/>
    <col min="9989" max="9989" width="16.85546875" style="46" customWidth="1"/>
    <col min="9990" max="9990" width="11.85546875" style="46" bestFit="1" customWidth="1"/>
    <col min="9991" max="9991" width="8.42578125" style="46" bestFit="1" customWidth="1"/>
    <col min="9992" max="9992" width="15.5703125" style="46" bestFit="1" customWidth="1"/>
    <col min="9993" max="9993" width="10.5703125" style="46" bestFit="1" customWidth="1"/>
    <col min="9994" max="9994" width="15.140625" style="46" bestFit="1" customWidth="1"/>
    <col min="9995" max="9995" width="8" style="46" bestFit="1" customWidth="1"/>
    <col min="9996" max="9996" width="12.42578125" style="46" bestFit="1" customWidth="1"/>
    <col min="9997" max="10240" width="11.42578125" style="46"/>
    <col min="10241" max="10241" width="30.140625" style="46" customWidth="1"/>
    <col min="10242" max="10242" width="7.42578125" style="46" bestFit="1" customWidth="1"/>
    <col min="10243" max="10243" width="15.42578125" style="46" bestFit="1" customWidth="1"/>
    <col min="10244" max="10244" width="12.85546875" style="46" bestFit="1" customWidth="1"/>
    <col min="10245" max="10245" width="16.85546875" style="46" customWidth="1"/>
    <col min="10246" max="10246" width="11.85546875" style="46" bestFit="1" customWidth="1"/>
    <col min="10247" max="10247" width="8.42578125" style="46" bestFit="1" customWidth="1"/>
    <col min="10248" max="10248" width="15.5703125" style="46" bestFit="1" customWidth="1"/>
    <col min="10249" max="10249" width="10.5703125" style="46" bestFit="1" customWidth="1"/>
    <col min="10250" max="10250" width="15.140625" style="46" bestFit="1" customWidth="1"/>
    <col min="10251" max="10251" width="8" style="46" bestFit="1" customWidth="1"/>
    <col min="10252" max="10252" width="12.42578125" style="46" bestFit="1" customWidth="1"/>
    <col min="10253" max="10496" width="11.42578125" style="46"/>
    <col min="10497" max="10497" width="30.140625" style="46" customWidth="1"/>
    <col min="10498" max="10498" width="7.42578125" style="46" bestFit="1" customWidth="1"/>
    <col min="10499" max="10499" width="15.42578125" style="46" bestFit="1" customWidth="1"/>
    <col min="10500" max="10500" width="12.85546875" style="46" bestFit="1" customWidth="1"/>
    <col min="10501" max="10501" width="16.85546875" style="46" customWidth="1"/>
    <col min="10502" max="10502" width="11.85546875" style="46" bestFit="1" customWidth="1"/>
    <col min="10503" max="10503" width="8.42578125" style="46" bestFit="1" customWidth="1"/>
    <col min="10504" max="10504" width="15.5703125" style="46" bestFit="1" customWidth="1"/>
    <col min="10505" max="10505" width="10.5703125" style="46" bestFit="1" customWidth="1"/>
    <col min="10506" max="10506" width="15.140625" style="46" bestFit="1" customWidth="1"/>
    <col min="10507" max="10507" width="8" style="46" bestFit="1" customWidth="1"/>
    <col min="10508" max="10508" width="12.42578125" style="46" bestFit="1" customWidth="1"/>
    <col min="10509" max="10752" width="11.42578125" style="46"/>
    <col min="10753" max="10753" width="30.140625" style="46" customWidth="1"/>
    <col min="10754" max="10754" width="7.42578125" style="46" bestFit="1" customWidth="1"/>
    <col min="10755" max="10755" width="15.42578125" style="46" bestFit="1" customWidth="1"/>
    <col min="10756" max="10756" width="12.85546875" style="46" bestFit="1" customWidth="1"/>
    <col min="10757" max="10757" width="16.85546875" style="46" customWidth="1"/>
    <col min="10758" max="10758" width="11.85546875" style="46" bestFit="1" customWidth="1"/>
    <col min="10759" max="10759" width="8.42578125" style="46" bestFit="1" customWidth="1"/>
    <col min="10760" max="10760" width="15.5703125" style="46" bestFit="1" customWidth="1"/>
    <col min="10761" max="10761" width="10.5703125" style="46" bestFit="1" customWidth="1"/>
    <col min="10762" max="10762" width="15.140625" style="46" bestFit="1" customWidth="1"/>
    <col min="10763" max="10763" width="8" style="46" bestFit="1" customWidth="1"/>
    <col min="10764" max="10764" width="12.42578125" style="46" bestFit="1" customWidth="1"/>
    <col min="10765" max="11008" width="11.42578125" style="46"/>
    <col min="11009" max="11009" width="30.140625" style="46" customWidth="1"/>
    <col min="11010" max="11010" width="7.42578125" style="46" bestFit="1" customWidth="1"/>
    <col min="11011" max="11011" width="15.42578125" style="46" bestFit="1" customWidth="1"/>
    <col min="11012" max="11012" width="12.85546875" style="46" bestFit="1" customWidth="1"/>
    <col min="11013" max="11013" width="16.85546875" style="46" customWidth="1"/>
    <col min="11014" max="11014" width="11.85546875" style="46" bestFit="1" customWidth="1"/>
    <col min="11015" max="11015" width="8.42578125" style="46" bestFit="1" customWidth="1"/>
    <col min="11016" max="11016" width="15.5703125" style="46" bestFit="1" customWidth="1"/>
    <col min="11017" max="11017" width="10.5703125" style="46" bestFit="1" customWidth="1"/>
    <col min="11018" max="11018" width="15.140625" style="46" bestFit="1" customWidth="1"/>
    <col min="11019" max="11019" width="8" style="46" bestFit="1" customWidth="1"/>
    <col min="11020" max="11020" width="12.42578125" style="46" bestFit="1" customWidth="1"/>
    <col min="11021" max="11264" width="11.42578125" style="46"/>
    <col min="11265" max="11265" width="30.140625" style="46" customWidth="1"/>
    <col min="11266" max="11266" width="7.42578125" style="46" bestFit="1" customWidth="1"/>
    <col min="11267" max="11267" width="15.42578125" style="46" bestFit="1" customWidth="1"/>
    <col min="11268" max="11268" width="12.85546875" style="46" bestFit="1" customWidth="1"/>
    <col min="11269" max="11269" width="16.85546875" style="46" customWidth="1"/>
    <col min="11270" max="11270" width="11.85546875" style="46" bestFit="1" customWidth="1"/>
    <col min="11271" max="11271" width="8.42578125" style="46" bestFit="1" customWidth="1"/>
    <col min="11272" max="11272" width="15.5703125" style="46" bestFit="1" customWidth="1"/>
    <col min="11273" max="11273" width="10.5703125" style="46" bestFit="1" customWidth="1"/>
    <col min="11274" max="11274" width="15.140625" style="46" bestFit="1" customWidth="1"/>
    <col min="11275" max="11275" width="8" style="46" bestFit="1" customWidth="1"/>
    <col min="11276" max="11276" width="12.42578125" style="46" bestFit="1" customWidth="1"/>
    <col min="11277" max="11520" width="11.42578125" style="46"/>
    <col min="11521" max="11521" width="30.140625" style="46" customWidth="1"/>
    <col min="11522" max="11522" width="7.42578125" style="46" bestFit="1" customWidth="1"/>
    <col min="11523" max="11523" width="15.42578125" style="46" bestFit="1" customWidth="1"/>
    <col min="11524" max="11524" width="12.85546875" style="46" bestFit="1" customWidth="1"/>
    <col min="11525" max="11525" width="16.85546875" style="46" customWidth="1"/>
    <col min="11526" max="11526" width="11.85546875" style="46" bestFit="1" customWidth="1"/>
    <col min="11527" max="11527" width="8.42578125" style="46" bestFit="1" customWidth="1"/>
    <col min="11528" max="11528" width="15.5703125" style="46" bestFit="1" customWidth="1"/>
    <col min="11529" max="11529" width="10.5703125" style="46" bestFit="1" customWidth="1"/>
    <col min="11530" max="11530" width="15.140625" style="46" bestFit="1" customWidth="1"/>
    <col min="11531" max="11531" width="8" style="46" bestFit="1" customWidth="1"/>
    <col min="11532" max="11532" width="12.42578125" style="46" bestFit="1" customWidth="1"/>
    <col min="11533" max="11776" width="11.42578125" style="46"/>
    <col min="11777" max="11777" width="30.140625" style="46" customWidth="1"/>
    <col min="11778" max="11778" width="7.42578125" style="46" bestFit="1" customWidth="1"/>
    <col min="11779" max="11779" width="15.42578125" style="46" bestFit="1" customWidth="1"/>
    <col min="11780" max="11780" width="12.85546875" style="46" bestFit="1" customWidth="1"/>
    <col min="11781" max="11781" width="16.85546875" style="46" customWidth="1"/>
    <col min="11782" max="11782" width="11.85546875" style="46" bestFit="1" customWidth="1"/>
    <col min="11783" max="11783" width="8.42578125" style="46" bestFit="1" customWidth="1"/>
    <col min="11784" max="11784" width="15.5703125" style="46" bestFit="1" customWidth="1"/>
    <col min="11785" max="11785" width="10.5703125" style="46" bestFit="1" customWidth="1"/>
    <col min="11786" max="11786" width="15.140625" style="46" bestFit="1" customWidth="1"/>
    <col min="11787" max="11787" width="8" style="46" bestFit="1" customWidth="1"/>
    <col min="11788" max="11788" width="12.42578125" style="46" bestFit="1" customWidth="1"/>
    <col min="11789" max="12032" width="11.42578125" style="46"/>
    <col min="12033" max="12033" width="30.140625" style="46" customWidth="1"/>
    <col min="12034" max="12034" width="7.42578125" style="46" bestFit="1" customWidth="1"/>
    <col min="12035" max="12035" width="15.42578125" style="46" bestFit="1" customWidth="1"/>
    <col min="12036" max="12036" width="12.85546875" style="46" bestFit="1" customWidth="1"/>
    <col min="12037" max="12037" width="16.85546875" style="46" customWidth="1"/>
    <col min="12038" max="12038" width="11.85546875" style="46" bestFit="1" customWidth="1"/>
    <col min="12039" max="12039" width="8.42578125" style="46" bestFit="1" customWidth="1"/>
    <col min="12040" max="12040" width="15.5703125" style="46" bestFit="1" customWidth="1"/>
    <col min="12041" max="12041" width="10.5703125" style="46" bestFit="1" customWidth="1"/>
    <col min="12042" max="12042" width="15.140625" style="46" bestFit="1" customWidth="1"/>
    <col min="12043" max="12043" width="8" style="46" bestFit="1" customWidth="1"/>
    <col min="12044" max="12044" width="12.42578125" style="46" bestFit="1" customWidth="1"/>
    <col min="12045" max="12288" width="11.42578125" style="46"/>
    <col min="12289" max="12289" width="30.140625" style="46" customWidth="1"/>
    <col min="12290" max="12290" width="7.42578125" style="46" bestFit="1" customWidth="1"/>
    <col min="12291" max="12291" width="15.42578125" style="46" bestFit="1" customWidth="1"/>
    <col min="12292" max="12292" width="12.85546875" style="46" bestFit="1" customWidth="1"/>
    <col min="12293" max="12293" width="16.85546875" style="46" customWidth="1"/>
    <col min="12294" max="12294" width="11.85546875" style="46" bestFit="1" customWidth="1"/>
    <col min="12295" max="12295" width="8.42578125" style="46" bestFit="1" customWidth="1"/>
    <col min="12296" max="12296" width="15.5703125" style="46" bestFit="1" customWidth="1"/>
    <col min="12297" max="12297" width="10.5703125" style="46" bestFit="1" customWidth="1"/>
    <col min="12298" max="12298" width="15.140625" style="46" bestFit="1" customWidth="1"/>
    <col min="12299" max="12299" width="8" style="46" bestFit="1" customWidth="1"/>
    <col min="12300" max="12300" width="12.42578125" style="46" bestFit="1" customWidth="1"/>
    <col min="12301" max="12544" width="11.42578125" style="46"/>
    <col min="12545" max="12545" width="30.140625" style="46" customWidth="1"/>
    <col min="12546" max="12546" width="7.42578125" style="46" bestFit="1" customWidth="1"/>
    <col min="12547" max="12547" width="15.42578125" style="46" bestFit="1" customWidth="1"/>
    <col min="12548" max="12548" width="12.85546875" style="46" bestFit="1" customWidth="1"/>
    <col min="12549" max="12549" width="16.85546875" style="46" customWidth="1"/>
    <col min="12550" max="12550" width="11.85546875" style="46" bestFit="1" customWidth="1"/>
    <col min="12551" max="12551" width="8.42578125" style="46" bestFit="1" customWidth="1"/>
    <col min="12552" max="12552" width="15.5703125" style="46" bestFit="1" customWidth="1"/>
    <col min="12553" max="12553" width="10.5703125" style="46" bestFit="1" customWidth="1"/>
    <col min="12554" max="12554" width="15.140625" style="46" bestFit="1" customWidth="1"/>
    <col min="12555" max="12555" width="8" style="46" bestFit="1" customWidth="1"/>
    <col min="12556" max="12556" width="12.42578125" style="46" bestFit="1" customWidth="1"/>
    <col min="12557" max="12800" width="11.42578125" style="46"/>
    <col min="12801" max="12801" width="30.140625" style="46" customWidth="1"/>
    <col min="12802" max="12802" width="7.42578125" style="46" bestFit="1" customWidth="1"/>
    <col min="12803" max="12803" width="15.42578125" style="46" bestFit="1" customWidth="1"/>
    <col min="12804" max="12804" width="12.85546875" style="46" bestFit="1" customWidth="1"/>
    <col min="12805" max="12805" width="16.85546875" style="46" customWidth="1"/>
    <col min="12806" max="12806" width="11.85546875" style="46" bestFit="1" customWidth="1"/>
    <col min="12807" max="12807" width="8.42578125" style="46" bestFit="1" customWidth="1"/>
    <col min="12808" max="12808" width="15.5703125" style="46" bestFit="1" customWidth="1"/>
    <col min="12809" max="12809" width="10.5703125" style="46" bestFit="1" customWidth="1"/>
    <col min="12810" max="12810" width="15.140625" style="46" bestFit="1" customWidth="1"/>
    <col min="12811" max="12811" width="8" style="46" bestFit="1" customWidth="1"/>
    <col min="12812" max="12812" width="12.42578125" style="46" bestFit="1" customWidth="1"/>
    <col min="12813" max="13056" width="11.42578125" style="46"/>
    <col min="13057" max="13057" width="30.140625" style="46" customWidth="1"/>
    <col min="13058" max="13058" width="7.42578125" style="46" bestFit="1" customWidth="1"/>
    <col min="13059" max="13059" width="15.42578125" style="46" bestFit="1" customWidth="1"/>
    <col min="13060" max="13060" width="12.85546875" style="46" bestFit="1" customWidth="1"/>
    <col min="13061" max="13061" width="16.85546875" style="46" customWidth="1"/>
    <col min="13062" max="13062" width="11.85546875" style="46" bestFit="1" customWidth="1"/>
    <col min="13063" max="13063" width="8.42578125" style="46" bestFit="1" customWidth="1"/>
    <col min="13064" max="13064" width="15.5703125" style="46" bestFit="1" customWidth="1"/>
    <col min="13065" max="13065" width="10.5703125" style="46" bestFit="1" customWidth="1"/>
    <col min="13066" max="13066" width="15.140625" style="46" bestFit="1" customWidth="1"/>
    <col min="13067" max="13067" width="8" style="46" bestFit="1" customWidth="1"/>
    <col min="13068" max="13068" width="12.42578125" style="46" bestFit="1" customWidth="1"/>
    <col min="13069" max="13312" width="11.42578125" style="46"/>
    <col min="13313" max="13313" width="30.140625" style="46" customWidth="1"/>
    <col min="13314" max="13314" width="7.42578125" style="46" bestFit="1" customWidth="1"/>
    <col min="13315" max="13315" width="15.42578125" style="46" bestFit="1" customWidth="1"/>
    <col min="13316" max="13316" width="12.85546875" style="46" bestFit="1" customWidth="1"/>
    <col min="13317" max="13317" width="16.85546875" style="46" customWidth="1"/>
    <col min="13318" max="13318" width="11.85546875" style="46" bestFit="1" customWidth="1"/>
    <col min="13319" max="13319" width="8.42578125" style="46" bestFit="1" customWidth="1"/>
    <col min="13320" max="13320" width="15.5703125" style="46" bestFit="1" customWidth="1"/>
    <col min="13321" max="13321" width="10.5703125" style="46" bestFit="1" customWidth="1"/>
    <col min="13322" max="13322" width="15.140625" style="46" bestFit="1" customWidth="1"/>
    <col min="13323" max="13323" width="8" style="46" bestFit="1" customWidth="1"/>
    <col min="13324" max="13324" width="12.42578125" style="46" bestFit="1" customWidth="1"/>
    <col min="13325" max="13568" width="11.42578125" style="46"/>
    <col min="13569" max="13569" width="30.140625" style="46" customWidth="1"/>
    <col min="13570" max="13570" width="7.42578125" style="46" bestFit="1" customWidth="1"/>
    <col min="13571" max="13571" width="15.42578125" style="46" bestFit="1" customWidth="1"/>
    <col min="13572" max="13572" width="12.85546875" style="46" bestFit="1" customWidth="1"/>
    <col min="13573" max="13573" width="16.85546875" style="46" customWidth="1"/>
    <col min="13574" max="13574" width="11.85546875" style="46" bestFit="1" customWidth="1"/>
    <col min="13575" max="13575" width="8.42578125" style="46" bestFit="1" customWidth="1"/>
    <col min="13576" max="13576" width="15.5703125" style="46" bestFit="1" customWidth="1"/>
    <col min="13577" max="13577" width="10.5703125" style="46" bestFit="1" customWidth="1"/>
    <col min="13578" max="13578" width="15.140625" style="46" bestFit="1" customWidth="1"/>
    <col min="13579" max="13579" width="8" style="46" bestFit="1" customWidth="1"/>
    <col min="13580" max="13580" width="12.42578125" style="46" bestFit="1" customWidth="1"/>
    <col min="13581" max="13824" width="11.42578125" style="46"/>
    <col min="13825" max="13825" width="30.140625" style="46" customWidth="1"/>
    <col min="13826" max="13826" width="7.42578125" style="46" bestFit="1" customWidth="1"/>
    <col min="13827" max="13827" width="15.42578125" style="46" bestFit="1" customWidth="1"/>
    <col min="13828" max="13828" width="12.85546875" style="46" bestFit="1" customWidth="1"/>
    <col min="13829" max="13829" width="16.85546875" style="46" customWidth="1"/>
    <col min="13830" max="13830" width="11.85546875" style="46" bestFit="1" customWidth="1"/>
    <col min="13831" max="13831" width="8.42578125" style="46" bestFit="1" customWidth="1"/>
    <col min="13832" max="13832" width="15.5703125" style="46" bestFit="1" customWidth="1"/>
    <col min="13833" max="13833" width="10.5703125" style="46" bestFit="1" customWidth="1"/>
    <col min="13834" max="13834" width="15.140625" style="46" bestFit="1" customWidth="1"/>
    <col min="13835" max="13835" width="8" style="46" bestFit="1" customWidth="1"/>
    <col min="13836" max="13836" width="12.42578125" style="46" bestFit="1" customWidth="1"/>
    <col min="13837" max="14080" width="11.42578125" style="46"/>
    <col min="14081" max="14081" width="30.140625" style="46" customWidth="1"/>
    <col min="14082" max="14082" width="7.42578125" style="46" bestFit="1" customWidth="1"/>
    <col min="14083" max="14083" width="15.42578125" style="46" bestFit="1" customWidth="1"/>
    <col min="14084" max="14084" width="12.85546875" style="46" bestFit="1" customWidth="1"/>
    <col min="14085" max="14085" width="16.85546875" style="46" customWidth="1"/>
    <col min="14086" max="14086" width="11.85546875" style="46" bestFit="1" customWidth="1"/>
    <col min="14087" max="14087" width="8.42578125" style="46" bestFit="1" customWidth="1"/>
    <col min="14088" max="14088" width="15.5703125" style="46" bestFit="1" customWidth="1"/>
    <col min="14089" max="14089" width="10.5703125" style="46" bestFit="1" customWidth="1"/>
    <col min="14090" max="14090" width="15.140625" style="46" bestFit="1" customWidth="1"/>
    <col min="14091" max="14091" width="8" style="46" bestFit="1" customWidth="1"/>
    <col min="14092" max="14092" width="12.42578125" style="46" bestFit="1" customWidth="1"/>
    <col min="14093" max="14336" width="11.42578125" style="46"/>
    <col min="14337" max="14337" width="30.140625" style="46" customWidth="1"/>
    <col min="14338" max="14338" width="7.42578125" style="46" bestFit="1" customWidth="1"/>
    <col min="14339" max="14339" width="15.42578125" style="46" bestFit="1" customWidth="1"/>
    <col min="14340" max="14340" width="12.85546875" style="46" bestFit="1" customWidth="1"/>
    <col min="14341" max="14341" width="16.85546875" style="46" customWidth="1"/>
    <col min="14342" max="14342" width="11.85546875" style="46" bestFit="1" customWidth="1"/>
    <col min="14343" max="14343" width="8.42578125" style="46" bestFit="1" customWidth="1"/>
    <col min="14344" max="14344" width="15.5703125" style="46" bestFit="1" customWidth="1"/>
    <col min="14345" max="14345" width="10.5703125" style="46" bestFit="1" customWidth="1"/>
    <col min="14346" max="14346" width="15.140625" style="46" bestFit="1" customWidth="1"/>
    <col min="14347" max="14347" width="8" style="46" bestFit="1" customWidth="1"/>
    <col min="14348" max="14348" width="12.42578125" style="46" bestFit="1" customWidth="1"/>
    <col min="14349" max="14592" width="11.42578125" style="46"/>
    <col min="14593" max="14593" width="30.140625" style="46" customWidth="1"/>
    <col min="14594" max="14594" width="7.42578125" style="46" bestFit="1" customWidth="1"/>
    <col min="14595" max="14595" width="15.42578125" style="46" bestFit="1" customWidth="1"/>
    <col min="14596" max="14596" width="12.85546875" style="46" bestFit="1" customWidth="1"/>
    <col min="14597" max="14597" width="16.85546875" style="46" customWidth="1"/>
    <col min="14598" max="14598" width="11.85546875" style="46" bestFit="1" customWidth="1"/>
    <col min="14599" max="14599" width="8.42578125" style="46" bestFit="1" customWidth="1"/>
    <col min="14600" max="14600" width="15.5703125" style="46" bestFit="1" customWidth="1"/>
    <col min="14601" max="14601" width="10.5703125" style="46" bestFit="1" customWidth="1"/>
    <col min="14602" max="14602" width="15.140625" style="46" bestFit="1" customWidth="1"/>
    <col min="14603" max="14603" width="8" style="46" bestFit="1" customWidth="1"/>
    <col min="14604" max="14604" width="12.42578125" style="46" bestFit="1" customWidth="1"/>
    <col min="14605" max="14848" width="11.42578125" style="46"/>
    <col min="14849" max="14849" width="30.140625" style="46" customWidth="1"/>
    <col min="14850" max="14850" width="7.42578125" style="46" bestFit="1" customWidth="1"/>
    <col min="14851" max="14851" width="15.42578125" style="46" bestFit="1" customWidth="1"/>
    <col min="14852" max="14852" width="12.85546875" style="46" bestFit="1" customWidth="1"/>
    <col min="14853" max="14853" width="16.85546875" style="46" customWidth="1"/>
    <col min="14854" max="14854" width="11.85546875" style="46" bestFit="1" customWidth="1"/>
    <col min="14855" max="14855" width="8.42578125" style="46" bestFit="1" customWidth="1"/>
    <col min="14856" max="14856" width="15.5703125" style="46" bestFit="1" customWidth="1"/>
    <col min="14857" max="14857" width="10.5703125" style="46" bestFit="1" customWidth="1"/>
    <col min="14858" max="14858" width="15.140625" style="46" bestFit="1" customWidth="1"/>
    <col min="14859" max="14859" width="8" style="46" bestFit="1" customWidth="1"/>
    <col min="14860" max="14860" width="12.42578125" style="46" bestFit="1" customWidth="1"/>
    <col min="14861" max="15104" width="11.42578125" style="46"/>
    <col min="15105" max="15105" width="30.140625" style="46" customWidth="1"/>
    <col min="15106" max="15106" width="7.42578125" style="46" bestFit="1" customWidth="1"/>
    <col min="15107" max="15107" width="15.42578125" style="46" bestFit="1" customWidth="1"/>
    <col min="15108" max="15108" width="12.85546875" style="46" bestFit="1" customWidth="1"/>
    <col min="15109" max="15109" width="16.85546875" style="46" customWidth="1"/>
    <col min="15110" max="15110" width="11.85546875" style="46" bestFit="1" customWidth="1"/>
    <col min="15111" max="15111" width="8.42578125" style="46" bestFit="1" customWidth="1"/>
    <col min="15112" max="15112" width="15.5703125" style="46" bestFit="1" customWidth="1"/>
    <col min="15113" max="15113" width="10.5703125" style="46" bestFit="1" customWidth="1"/>
    <col min="15114" max="15114" width="15.140625" style="46" bestFit="1" customWidth="1"/>
    <col min="15115" max="15115" width="8" style="46" bestFit="1" customWidth="1"/>
    <col min="15116" max="15116" width="12.42578125" style="46" bestFit="1" customWidth="1"/>
    <col min="15117" max="15360" width="11.42578125" style="46"/>
    <col min="15361" max="15361" width="30.140625" style="46" customWidth="1"/>
    <col min="15362" max="15362" width="7.42578125" style="46" bestFit="1" customWidth="1"/>
    <col min="15363" max="15363" width="15.42578125" style="46" bestFit="1" customWidth="1"/>
    <col min="15364" max="15364" width="12.85546875" style="46" bestFit="1" customWidth="1"/>
    <col min="15365" max="15365" width="16.85546875" style="46" customWidth="1"/>
    <col min="15366" max="15366" width="11.85546875" style="46" bestFit="1" customWidth="1"/>
    <col min="15367" max="15367" width="8.42578125" style="46" bestFit="1" customWidth="1"/>
    <col min="15368" max="15368" width="15.5703125" style="46" bestFit="1" customWidth="1"/>
    <col min="15369" max="15369" width="10.5703125" style="46" bestFit="1" customWidth="1"/>
    <col min="15370" max="15370" width="15.140625" style="46" bestFit="1" customWidth="1"/>
    <col min="15371" max="15371" width="8" style="46" bestFit="1" customWidth="1"/>
    <col min="15372" max="15372" width="12.42578125" style="46" bestFit="1" customWidth="1"/>
    <col min="15373" max="15616" width="11.42578125" style="46"/>
    <col min="15617" max="15617" width="30.140625" style="46" customWidth="1"/>
    <col min="15618" max="15618" width="7.42578125" style="46" bestFit="1" customWidth="1"/>
    <col min="15619" max="15619" width="15.42578125" style="46" bestFit="1" customWidth="1"/>
    <col min="15620" max="15620" width="12.85546875" style="46" bestFit="1" customWidth="1"/>
    <col min="15621" max="15621" width="16.85546875" style="46" customWidth="1"/>
    <col min="15622" max="15622" width="11.85546875" style="46" bestFit="1" customWidth="1"/>
    <col min="15623" max="15623" width="8.42578125" style="46" bestFit="1" customWidth="1"/>
    <col min="15624" max="15624" width="15.5703125" style="46" bestFit="1" customWidth="1"/>
    <col min="15625" max="15625" width="10.5703125" style="46" bestFit="1" customWidth="1"/>
    <col min="15626" max="15626" width="15.140625" style="46" bestFit="1" customWidth="1"/>
    <col min="15627" max="15627" width="8" style="46" bestFit="1" customWidth="1"/>
    <col min="15628" max="15628" width="12.42578125" style="46" bestFit="1" customWidth="1"/>
    <col min="15629" max="15872" width="11.42578125" style="46"/>
    <col min="15873" max="15873" width="30.140625" style="46" customWidth="1"/>
    <col min="15874" max="15874" width="7.42578125" style="46" bestFit="1" customWidth="1"/>
    <col min="15875" max="15875" width="15.42578125" style="46" bestFit="1" customWidth="1"/>
    <col min="15876" max="15876" width="12.85546875" style="46" bestFit="1" customWidth="1"/>
    <col min="15877" max="15877" width="16.85546875" style="46" customWidth="1"/>
    <col min="15878" max="15878" width="11.85546875" style="46" bestFit="1" customWidth="1"/>
    <col min="15879" max="15879" width="8.42578125" style="46" bestFit="1" customWidth="1"/>
    <col min="15880" max="15880" width="15.5703125" style="46" bestFit="1" customWidth="1"/>
    <col min="15881" max="15881" width="10.5703125" style="46" bestFit="1" customWidth="1"/>
    <col min="15882" max="15882" width="15.140625" style="46" bestFit="1" customWidth="1"/>
    <col min="15883" max="15883" width="8" style="46" bestFit="1" customWidth="1"/>
    <col min="15884" max="15884" width="12.42578125" style="46" bestFit="1" customWidth="1"/>
    <col min="15885" max="16128" width="11.42578125" style="46"/>
    <col min="16129" max="16129" width="30.140625" style="46" customWidth="1"/>
    <col min="16130" max="16130" width="7.42578125" style="46" bestFit="1" customWidth="1"/>
    <col min="16131" max="16131" width="15.42578125" style="46" bestFit="1" customWidth="1"/>
    <col min="16132" max="16132" width="12.85546875" style="46" bestFit="1" customWidth="1"/>
    <col min="16133" max="16133" width="16.85546875" style="46" customWidth="1"/>
    <col min="16134" max="16134" width="11.85546875" style="46" bestFit="1" customWidth="1"/>
    <col min="16135" max="16135" width="8.42578125" style="46" bestFit="1" customWidth="1"/>
    <col min="16136" max="16136" width="15.5703125" style="46" bestFit="1" customWidth="1"/>
    <col min="16137" max="16137" width="10.5703125" style="46" bestFit="1" customWidth="1"/>
    <col min="16138" max="16138" width="15.140625" style="46" bestFit="1" customWidth="1"/>
    <col min="16139" max="16139" width="8" style="46" bestFit="1" customWidth="1"/>
    <col min="16140" max="16140" width="12.42578125" style="46" bestFit="1" customWidth="1"/>
    <col min="16141" max="16384" width="11.42578125" style="46"/>
  </cols>
  <sheetData>
    <row r="1" spans="1:12" s="2" customFormat="1" ht="15.75" x14ac:dyDescent="0.2">
      <c r="A1" s="42" t="s">
        <v>450</v>
      </c>
    </row>
    <row r="2" spans="1:12" s="2" customFormat="1" ht="12.75" customHeight="1" x14ac:dyDescent="0.2">
      <c r="A2" s="2" t="s">
        <v>815</v>
      </c>
    </row>
    <row r="3" spans="1:12" s="2" customFormat="1" x14ac:dyDescent="0.2"/>
    <row r="4" spans="1:12" s="2" customFormat="1" x14ac:dyDescent="0.2">
      <c r="A4" s="50" t="s">
        <v>696</v>
      </c>
    </row>
    <row r="5" spans="1:12" s="2" customFormat="1" x14ac:dyDescent="0.2">
      <c r="A5" s="20"/>
    </row>
    <row r="6" spans="1:12" s="2" customFormat="1" x14ac:dyDescent="0.2">
      <c r="A6" s="51" t="s">
        <v>697</v>
      </c>
    </row>
    <row r="7" spans="1:12" s="2" customFormat="1" x14ac:dyDescent="0.2"/>
    <row r="8" spans="1:12" s="7" customFormat="1" x14ac:dyDescent="0.2">
      <c r="A8" s="7" t="s">
        <v>450</v>
      </c>
      <c r="B8" s="7" t="s">
        <v>0</v>
      </c>
      <c r="C8" s="7" t="s">
        <v>442</v>
      </c>
      <c r="D8" s="7" t="s">
        <v>212</v>
      </c>
      <c r="E8" s="7" t="s">
        <v>443</v>
      </c>
      <c r="F8" s="7" t="s">
        <v>444</v>
      </c>
      <c r="G8" s="7" t="s">
        <v>445</v>
      </c>
      <c r="H8" s="7" t="s">
        <v>446</v>
      </c>
      <c r="I8" s="7" t="s">
        <v>215</v>
      </c>
      <c r="J8" s="7" t="s">
        <v>447</v>
      </c>
      <c r="K8" s="7" t="s">
        <v>448</v>
      </c>
      <c r="L8" s="7" t="s">
        <v>449</v>
      </c>
    </row>
    <row r="9" spans="1:12" x14ac:dyDescent="0.2">
      <c r="A9" s="53" t="s">
        <v>527</v>
      </c>
      <c r="B9" s="52">
        <v>30374</v>
      </c>
      <c r="C9" s="52">
        <v>302</v>
      </c>
      <c r="D9" s="52">
        <v>6556</v>
      </c>
      <c r="E9" s="52">
        <v>1848</v>
      </c>
      <c r="F9" s="52">
        <v>10860</v>
      </c>
      <c r="G9" s="52">
        <v>2246</v>
      </c>
      <c r="H9" s="52">
        <v>2466</v>
      </c>
      <c r="I9" s="52">
        <v>879</v>
      </c>
      <c r="J9" s="52">
        <v>2929</v>
      </c>
      <c r="K9" s="52">
        <v>622</v>
      </c>
      <c r="L9" s="52">
        <v>1666</v>
      </c>
    </row>
    <row r="10" spans="1:12" hidden="1" outlineLevel="1" x14ac:dyDescent="0.2">
      <c r="A10" s="47" t="s">
        <v>453</v>
      </c>
      <c r="B10" s="52">
        <v>2155</v>
      </c>
      <c r="C10" s="52">
        <v>10</v>
      </c>
      <c r="D10" s="52">
        <v>1515</v>
      </c>
      <c r="E10" s="52">
        <v>222</v>
      </c>
      <c r="F10" s="52">
        <v>140</v>
      </c>
      <c r="G10" s="52">
        <v>137</v>
      </c>
      <c r="H10" s="52">
        <v>0</v>
      </c>
      <c r="I10" s="52">
        <v>0</v>
      </c>
      <c r="J10" s="52">
        <v>0</v>
      </c>
      <c r="K10" s="52">
        <v>0</v>
      </c>
      <c r="L10" s="52">
        <v>131</v>
      </c>
    </row>
    <row r="11" spans="1:12" hidden="1" outlineLevel="1" x14ac:dyDescent="0.2">
      <c r="A11" s="47" t="s">
        <v>454</v>
      </c>
      <c r="B11" s="52">
        <v>2220</v>
      </c>
      <c r="C11" s="52">
        <v>2</v>
      </c>
      <c r="D11" s="52">
        <v>255</v>
      </c>
      <c r="E11" s="52">
        <v>171</v>
      </c>
      <c r="F11" s="52">
        <v>883</v>
      </c>
      <c r="G11" s="52">
        <v>582</v>
      </c>
      <c r="H11" s="52">
        <v>44</v>
      </c>
      <c r="I11" s="52">
        <v>20</v>
      </c>
      <c r="J11" s="52">
        <v>161</v>
      </c>
      <c r="K11" s="52">
        <v>1</v>
      </c>
      <c r="L11" s="52">
        <v>101</v>
      </c>
    </row>
    <row r="12" spans="1:12" hidden="1" outlineLevel="1" x14ac:dyDescent="0.2">
      <c r="A12" s="47" t="s">
        <v>455</v>
      </c>
      <c r="B12" s="52">
        <v>2224</v>
      </c>
      <c r="C12" s="52">
        <v>18</v>
      </c>
      <c r="D12" s="52">
        <v>206</v>
      </c>
      <c r="E12" s="52">
        <v>85</v>
      </c>
      <c r="F12" s="52">
        <v>881</v>
      </c>
      <c r="G12" s="52">
        <v>256</v>
      </c>
      <c r="H12" s="52">
        <v>194</v>
      </c>
      <c r="I12" s="52">
        <v>47</v>
      </c>
      <c r="J12" s="52">
        <v>423</v>
      </c>
      <c r="K12" s="52">
        <v>10</v>
      </c>
      <c r="L12" s="52">
        <v>104</v>
      </c>
    </row>
    <row r="13" spans="1:12" hidden="1" outlineLevel="1" x14ac:dyDescent="0.2">
      <c r="A13" s="47" t="s">
        <v>456</v>
      </c>
      <c r="B13" s="52">
        <v>2346</v>
      </c>
      <c r="C13" s="52">
        <v>18</v>
      </c>
      <c r="D13" s="52">
        <v>267</v>
      </c>
      <c r="E13" s="52">
        <v>110</v>
      </c>
      <c r="F13" s="52">
        <v>828</v>
      </c>
      <c r="G13" s="52">
        <v>250</v>
      </c>
      <c r="H13" s="52">
        <v>251</v>
      </c>
      <c r="I13" s="52">
        <v>55</v>
      </c>
      <c r="J13" s="52">
        <v>432</v>
      </c>
      <c r="K13" s="52">
        <v>38</v>
      </c>
      <c r="L13" s="52">
        <v>97</v>
      </c>
    </row>
    <row r="14" spans="1:12" hidden="1" outlineLevel="1" x14ac:dyDescent="0.2">
      <c r="A14" s="47" t="s">
        <v>457</v>
      </c>
      <c r="B14" s="52">
        <v>2612</v>
      </c>
      <c r="C14" s="52">
        <v>26</v>
      </c>
      <c r="D14" s="52">
        <v>312</v>
      </c>
      <c r="E14" s="52">
        <v>127</v>
      </c>
      <c r="F14" s="52">
        <v>1054</v>
      </c>
      <c r="G14" s="52">
        <v>137</v>
      </c>
      <c r="H14" s="52">
        <v>307</v>
      </c>
      <c r="I14" s="52">
        <v>82</v>
      </c>
      <c r="J14" s="52">
        <v>409</v>
      </c>
      <c r="K14" s="52">
        <v>57</v>
      </c>
      <c r="L14" s="52">
        <v>101</v>
      </c>
    </row>
    <row r="15" spans="1:12" hidden="1" outlineLevel="1" x14ac:dyDescent="0.2">
      <c r="A15" s="47" t="s">
        <v>458</v>
      </c>
      <c r="B15" s="52">
        <v>3152</v>
      </c>
      <c r="C15" s="52">
        <v>30</v>
      </c>
      <c r="D15" s="52">
        <v>370</v>
      </c>
      <c r="E15" s="52">
        <v>123</v>
      </c>
      <c r="F15" s="52">
        <v>1311</v>
      </c>
      <c r="G15" s="52">
        <v>179</v>
      </c>
      <c r="H15" s="52">
        <v>409</v>
      </c>
      <c r="I15" s="52">
        <v>124</v>
      </c>
      <c r="J15" s="52">
        <v>408</v>
      </c>
      <c r="K15" s="52">
        <v>99</v>
      </c>
      <c r="L15" s="52">
        <v>99</v>
      </c>
    </row>
    <row r="16" spans="1:12" hidden="1" outlineLevel="1" x14ac:dyDescent="0.2">
      <c r="A16" s="47" t="s">
        <v>459</v>
      </c>
      <c r="B16" s="52">
        <v>3084</v>
      </c>
      <c r="C16" s="52">
        <v>28</v>
      </c>
      <c r="D16" s="52">
        <v>423</v>
      </c>
      <c r="E16" s="52">
        <v>143</v>
      </c>
      <c r="F16" s="52">
        <v>1304</v>
      </c>
      <c r="G16" s="52">
        <v>186</v>
      </c>
      <c r="H16" s="52">
        <v>351</v>
      </c>
      <c r="I16" s="52">
        <v>105</v>
      </c>
      <c r="J16" s="52">
        <v>352</v>
      </c>
      <c r="K16" s="52">
        <v>77</v>
      </c>
      <c r="L16" s="52">
        <v>115</v>
      </c>
    </row>
    <row r="17" spans="1:12" hidden="1" outlineLevel="1" x14ac:dyDescent="0.2">
      <c r="A17" s="47" t="s">
        <v>460</v>
      </c>
      <c r="B17" s="52">
        <v>2854</v>
      </c>
      <c r="C17" s="52">
        <v>41</v>
      </c>
      <c r="D17" s="52">
        <v>480</v>
      </c>
      <c r="E17" s="52">
        <v>175</v>
      </c>
      <c r="F17" s="52">
        <v>1171</v>
      </c>
      <c r="G17" s="52">
        <v>146</v>
      </c>
      <c r="H17" s="52">
        <v>270</v>
      </c>
      <c r="I17" s="52">
        <v>125</v>
      </c>
      <c r="J17" s="52">
        <v>246</v>
      </c>
      <c r="K17" s="52">
        <v>80</v>
      </c>
      <c r="L17" s="52">
        <v>120</v>
      </c>
    </row>
    <row r="18" spans="1:12" hidden="1" outlineLevel="1" x14ac:dyDescent="0.2">
      <c r="A18" s="47" t="s">
        <v>461</v>
      </c>
      <c r="B18" s="52">
        <v>2458</v>
      </c>
      <c r="C18" s="52">
        <v>57</v>
      </c>
      <c r="D18" s="52">
        <v>565</v>
      </c>
      <c r="E18" s="52">
        <v>174</v>
      </c>
      <c r="F18" s="52">
        <v>923</v>
      </c>
      <c r="G18" s="52">
        <v>101</v>
      </c>
      <c r="H18" s="52">
        <v>193</v>
      </c>
      <c r="I18" s="52">
        <v>91</v>
      </c>
      <c r="J18" s="52">
        <v>154</v>
      </c>
      <c r="K18" s="52">
        <v>75</v>
      </c>
      <c r="L18" s="52">
        <v>125</v>
      </c>
    </row>
    <row r="19" spans="1:12" hidden="1" outlineLevel="1" x14ac:dyDescent="0.2">
      <c r="A19" s="47" t="s">
        <v>462</v>
      </c>
      <c r="B19" s="52">
        <v>2247</v>
      </c>
      <c r="C19" s="52">
        <v>28</v>
      </c>
      <c r="D19" s="52">
        <v>559</v>
      </c>
      <c r="E19" s="52">
        <v>166</v>
      </c>
      <c r="F19" s="52">
        <v>863</v>
      </c>
      <c r="G19" s="52">
        <v>93</v>
      </c>
      <c r="H19" s="52">
        <v>150</v>
      </c>
      <c r="I19" s="52">
        <v>70</v>
      </c>
      <c r="J19" s="52">
        <v>137</v>
      </c>
      <c r="K19" s="52">
        <v>57</v>
      </c>
      <c r="L19" s="52">
        <v>124</v>
      </c>
    </row>
    <row r="20" spans="1:12" hidden="1" outlineLevel="1" x14ac:dyDescent="0.2">
      <c r="A20" s="47" t="s">
        <v>463</v>
      </c>
      <c r="B20" s="52">
        <v>1788</v>
      </c>
      <c r="C20" s="52">
        <v>22</v>
      </c>
      <c r="D20" s="52">
        <v>451</v>
      </c>
      <c r="E20" s="52">
        <v>121</v>
      </c>
      <c r="F20" s="52">
        <v>650</v>
      </c>
      <c r="G20" s="52">
        <v>69</v>
      </c>
      <c r="H20" s="52">
        <v>125</v>
      </c>
      <c r="I20" s="52">
        <v>74</v>
      </c>
      <c r="J20" s="52">
        <v>92</v>
      </c>
      <c r="K20" s="52">
        <v>45</v>
      </c>
      <c r="L20" s="52">
        <v>139</v>
      </c>
    </row>
    <row r="21" spans="1:12" hidden="1" outlineLevel="1" x14ac:dyDescent="0.2">
      <c r="A21" s="47" t="s">
        <v>464</v>
      </c>
      <c r="B21" s="52">
        <v>1244</v>
      </c>
      <c r="C21" s="52">
        <v>8</v>
      </c>
      <c r="D21" s="52">
        <v>369</v>
      </c>
      <c r="E21" s="52">
        <v>84</v>
      </c>
      <c r="F21" s="52">
        <v>402</v>
      </c>
      <c r="G21" s="52">
        <v>44</v>
      </c>
      <c r="H21" s="52">
        <v>91</v>
      </c>
      <c r="I21" s="52">
        <v>44</v>
      </c>
      <c r="J21" s="52">
        <v>40</v>
      </c>
      <c r="K21" s="52">
        <v>35</v>
      </c>
      <c r="L21" s="52">
        <v>127</v>
      </c>
    </row>
    <row r="22" spans="1:12" hidden="1" outlineLevel="1" x14ac:dyDescent="0.2">
      <c r="A22" s="47" t="s">
        <v>465</v>
      </c>
      <c r="B22" s="52">
        <v>829</v>
      </c>
      <c r="C22" s="52">
        <v>8</v>
      </c>
      <c r="D22" s="52">
        <v>292</v>
      </c>
      <c r="E22" s="52">
        <v>65</v>
      </c>
      <c r="F22" s="52">
        <v>219</v>
      </c>
      <c r="G22" s="52">
        <v>29</v>
      </c>
      <c r="H22" s="52">
        <v>44</v>
      </c>
      <c r="I22" s="52">
        <v>21</v>
      </c>
      <c r="J22" s="52">
        <v>35</v>
      </c>
      <c r="K22" s="52">
        <v>19</v>
      </c>
      <c r="L22" s="52">
        <v>97</v>
      </c>
    </row>
    <row r="23" spans="1:12" hidden="1" outlineLevel="1" x14ac:dyDescent="0.2">
      <c r="A23" s="47" t="s">
        <v>466</v>
      </c>
      <c r="B23" s="52">
        <v>621</v>
      </c>
      <c r="C23" s="52">
        <v>3</v>
      </c>
      <c r="D23" s="52">
        <v>253</v>
      </c>
      <c r="E23" s="52">
        <v>44</v>
      </c>
      <c r="F23" s="52">
        <v>132</v>
      </c>
      <c r="G23" s="52">
        <v>28</v>
      </c>
      <c r="H23" s="52">
        <v>17</v>
      </c>
      <c r="I23" s="52">
        <v>15</v>
      </c>
      <c r="J23" s="52">
        <v>23</v>
      </c>
      <c r="K23" s="52">
        <v>16</v>
      </c>
      <c r="L23" s="52">
        <v>90</v>
      </c>
    </row>
    <row r="24" spans="1:12" hidden="1" outlineLevel="1" x14ac:dyDescent="0.2">
      <c r="A24" s="47" t="s">
        <v>467</v>
      </c>
      <c r="B24" s="52">
        <v>373</v>
      </c>
      <c r="C24" s="52">
        <v>3</v>
      </c>
      <c r="D24" s="52">
        <v>172</v>
      </c>
      <c r="E24" s="52">
        <v>27</v>
      </c>
      <c r="F24" s="52">
        <v>69</v>
      </c>
      <c r="G24" s="52">
        <v>5</v>
      </c>
      <c r="H24" s="52">
        <v>16</v>
      </c>
      <c r="I24" s="52">
        <v>4</v>
      </c>
      <c r="J24" s="52">
        <v>10</v>
      </c>
      <c r="K24" s="52">
        <v>7</v>
      </c>
      <c r="L24" s="52">
        <v>60</v>
      </c>
    </row>
    <row r="25" spans="1:12" hidden="1" outlineLevel="1" x14ac:dyDescent="0.2">
      <c r="A25" s="47" t="s">
        <v>468</v>
      </c>
      <c r="B25" s="52">
        <v>132</v>
      </c>
      <c r="C25" s="52">
        <v>0</v>
      </c>
      <c r="D25" s="52">
        <v>54</v>
      </c>
      <c r="E25" s="52">
        <v>8</v>
      </c>
      <c r="F25" s="52">
        <v>23</v>
      </c>
      <c r="G25" s="52">
        <v>4</v>
      </c>
      <c r="H25" s="52">
        <v>4</v>
      </c>
      <c r="I25" s="52">
        <v>2</v>
      </c>
      <c r="J25" s="52">
        <v>5</v>
      </c>
      <c r="K25" s="52">
        <v>6</v>
      </c>
      <c r="L25" s="52">
        <v>26</v>
      </c>
    </row>
    <row r="26" spans="1:12" hidden="1" outlineLevel="1" x14ac:dyDescent="0.2">
      <c r="A26" s="47" t="s">
        <v>451</v>
      </c>
      <c r="B26" s="52">
        <v>35</v>
      </c>
      <c r="C26" s="52">
        <v>0</v>
      </c>
      <c r="D26" s="52">
        <v>13</v>
      </c>
      <c r="E26" s="52">
        <v>3</v>
      </c>
      <c r="F26" s="52">
        <v>7</v>
      </c>
      <c r="G26" s="52">
        <v>0</v>
      </c>
      <c r="H26" s="52">
        <v>0</v>
      </c>
      <c r="I26" s="52">
        <v>0</v>
      </c>
      <c r="J26" s="52">
        <v>2</v>
      </c>
      <c r="K26" s="52">
        <v>0</v>
      </c>
      <c r="L26" s="52">
        <v>10</v>
      </c>
    </row>
    <row r="27" spans="1:12" s="49" customFormat="1" hidden="1" outlineLevel="1" x14ac:dyDescent="0.2">
      <c r="A27" s="48" t="s">
        <v>276</v>
      </c>
      <c r="B27" s="52">
        <v>14940</v>
      </c>
      <c r="C27" s="52">
        <v>141</v>
      </c>
      <c r="D27" s="52">
        <v>2557</v>
      </c>
      <c r="E27" s="52">
        <v>453</v>
      </c>
      <c r="F27" s="52">
        <v>5419</v>
      </c>
      <c r="G27" s="52">
        <v>916</v>
      </c>
      <c r="H27" s="52">
        <v>1669</v>
      </c>
      <c r="I27" s="52">
        <v>673</v>
      </c>
      <c r="J27" s="52">
        <v>1812</v>
      </c>
      <c r="K27" s="52">
        <v>486</v>
      </c>
      <c r="L27" s="52">
        <v>814</v>
      </c>
    </row>
    <row r="28" spans="1:12" s="49" customFormat="1" hidden="1" outlineLevel="1" x14ac:dyDescent="0.2">
      <c r="A28" s="47" t="s">
        <v>453</v>
      </c>
      <c r="B28" s="52">
        <v>1087</v>
      </c>
      <c r="C28" s="52">
        <v>7</v>
      </c>
      <c r="D28" s="52">
        <v>789</v>
      </c>
      <c r="E28" s="52">
        <v>82</v>
      </c>
      <c r="F28" s="52">
        <v>72</v>
      </c>
      <c r="G28" s="52">
        <v>62</v>
      </c>
      <c r="H28" s="52">
        <v>0</v>
      </c>
      <c r="I28" s="52">
        <v>0</v>
      </c>
      <c r="J28" s="52">
        <v>0</v>
      </c>
      <c r="K28" s="52">
        <v>0</v>
      </c>
      <c r="L28" s="52">
        <v>75</v>
      </c>
    </row>
    <row r="29" spans="1:12" s="49" customFormat="1" hidden="1" outlineLevel="1" x14ac:dyDescent="0.2">
      <c r="A29" s="47" t="s">
        <v>454</v>
      </c>
      <c r="B29" s="52">
        <v>1140</v>
      </c>
      <c r="C29" s="52">
        <v>0</v>
      </c>
      <c r="D29" s="52">
        <v>136</v>
      </c>
      <c r="E29" s="52">
        <v>70</v>
      </c>
      <c r="F29" s="52">
        <v>499</v>
      </c>
      <c r="G29" s="52">
        <v>279</v>
      </c>
      <c r="H29" s="52">
        <v>24</v>
      </c>
      <c r="I29" s="52">
        <v>10</v>
      </c>
      <c r="J29" s="52">
        <v>63</v>
      </c>
      <c r="K29" s="52">
        <v>0</v>
      </c>
      <c r="L29" s="52">
        <v>59</v>
      </c>
    </row>
    <row r="30" spans="1:12" s="49" customFormat="1" hidden="1" outlineLevel="1" x14ac:dyDescent="0.2">
      <c r="A30" s="47" t="s">
        <v>455</v>
      </c>
      <c r="B30" s="52">
        <v>1141</v>
      </c>
      <c r="C30" s="52">
        <v>6</v>
      </c>
      <c r="D30" s="52">
        <v>106</v>
      </c>
      <c r="E30" s="52">
        <v>31</v>
      </c>
      <c r="F30" s="52">
        <v>451</v>
      </c>
      <c r="G30" s="52">
        <v>117</v>
      </c>
      <c r="H30" s="52">
        <v>111</v>
      </c>
      <c r="I30" s="52">
        <v>28</v>
      </c>
      <c r="J30" s="52">
        <v>217</v>
      </c>
      <c r="K30" s="52">
        <v>6</v>
      </c>
      <c r="L30" s="52">
        <v>68</v>
      </c>
    </row>
    <row r="31" spans="1:12" s="49" customFormat="1" hidden="1" outlineLevel="1" x14ac:dyDescent="0.2">
      <c r="A31" s="47" t="s">
        <v>456</v>
      </c>
      <c r="B31" s="52">
        <v>1206</v>
      </c>
      <c r="C31" s="52">
        <v>8</v>
      </c>
      <c r="D31" s="52">
        <v>124</v>
      </c>
      <c r="E31" s="52">
        <v>43</v>
      </c>
      <c r="F31" s="52">
        <v>410</v>
      </c>
      <c r="G31" s="52">
        <v>103</v>
      </c>
      <c r="H31" s="52">
        <v>157</v>
      </c>
      <c r="I31" s="52">
        <v>30</v>
      </c>
      <c r="J31" s="52">
        <v>253</v>
      </c>
      <c r="K31" s="52">
        <v>23</v>
      </c>
      <c r="L31" s="52">
        <v>55</v>
      </c>
    </row>
    <row r="32" spans="1:12" s="49" customFormat="1" hidden="1" outlineLevel="1" x14ac:dyDescent="0.2">
      <c r="A32" s="47" t="s">
        <v>457</v>
      </c>
      <c r="B32" s="52">
        <v>1264</v>
      </c>
      <c r="C32" s="52">
        <v>14</v>
      </c>
      <c r="D32" s="52">
        <v>166</v>
      </c>
      <c r="E32" s="52">
        <v>42</v>
      </c>
      <c r="F32" s="52">
        <v>423</v>
      </c>
      <c r="G32" s="52">
        <v>38</v>
      </c>
      <c r="H32" s="52">
        <v>197</v>
      </c>
      <c r="I32" s="52">
        <v>55</v>
      </c>
      <c r="J32" s="52">
        <v>238</v>
      </c>
      <c r="K32" s="52">
        <v>37</v>
      </c>
      <c r="L32" s="52">
        <v>54</v>
      </c>
    </row>
    <row r="33" spans="1:12" s="49" customFormat="1" hidden="1" outlineLevel="1" x14ac:dyDescent="0.2">
      <c r="A33" s="47" t="s">
        <v>458</v>
      </c>
      <c r="B33" s="52">
        <v>1568</v>
      </c>
      <c r="C33" s="52">
        <v>15</v>
      </c>
      <c r="D33" s="52">
        <v>162</v>
      </c>
      <c r="E33" s="52">
        <v>28</v>
      </c>
      <c r="F33" s="52">
        <v>548</v>
      </c>
      <c r="G33" s="52">
        <v>55</v>
      </c>
      <c r="H33" s="52">
        <v>277</v>
      </c>
      <c r="I33" s="52">
        <v>87</v>
      </c>
      <c r="J33" s="52">
        <v>266</v>
      </c>
      <c r="K33" s="52">
        <v>77</v>
      </c>
      <c r="L33" s="52">
        <v>53</v>
      </c>
    </row>
    <row r="34" spans="1:12" s="49" customFormat="1" hidden="1" outlineLevel="1" x14ac:dyDescent="0.2">
      <c r="A34" s="47" t="s">
        <v>459</v>
      </c>
      <c r="B34" s="52">
        <v>1516</v>
      </c>
      <c r="C34" s="52">
        <v>16</v>
      </c>
      <c r="D34" s="52">
        <v>160</v>
      </c>
      <c r="E34" s="52">
        <v>19</v>
      </c>
      <c r="F34" s="52">
        <v>585</v>
      </c>
      <c r="G34" s="52">
        <v>56</v>
      </c>
      <c r="H34" s="52">
        <v>231</v>
      </c>
      <c r="I34" s="52">
        <v>81</v>
      </c>
      <c r="J34" s="52">
        <v>245</v>
      </c>
      <c r="K34" s="52">
        <v>55</v>
      </c>
      <c r="L34" s="52">
        <v>68</v>
      </c>
    </row>
    <row r="35" spans="1:12" s="49" customFormat="1" hidden="1" outlineLevel="1" x14ac:dyDescent="0.2">
      <c r="A35" s="47" t="s">
        <v>460</v>
      </c>
      <c r="B35" s="52">
        <v>1403</v>
      </c>
      <c r="C35" s="52">
        <v>22</v>
      </c>
      <c r="D35" s="52">
        <v>171</v>
      </c>
      <c r="E35" s="52">
        <v>32</v>
      </c>
      <c r="F35" s="52">
        <v>548</v>
      </c>
      <c r="G35" s="52">
        <v>55</v>
      </c>
      <c r="H35" s="52">
        <v>194</v>
      </c>
      <c r="I35" s="52">
        <v>108</v>
      </c>
      <c r="J35" s="52">
        <v>153</v>
      </c>
      <c r="K35" s="52">
        <v>64</v>
      </c>
      <c r="L35" s="52">
        <v>56</v>
      </c>
    </row>
    <row r="36" spans="1:12" s="49" customFormat="1" hidden="1" outlineLevel="1" x14ac:dyDescent="0.2">
      <c r="A36" s="47" t="s">
        <v>461</v>
      </c>
      <c r="B36" s="52">
        <v>1238</v>
      </c>
      <c r="C36" s="52">
        <v>29</v>
      </c>
      <c r="D36" s="52">
        <v>188</v>
      </c>
      <c r="E36" s="52">
        <v>25</v>
      </c>
      <c r="F36" s="52">
        <v>493</v>
      </c>
      <c r="G36" s="52">
        <v>37</v>
      </c>
      <c r="H36" s="52">
        <v>141</v>
      </c>
      <c r="I36" s="52">
        <v>73</v>
      </c>
      <c r="J36" s="52">
        <v>110</v>
      </c>
      <c r="K36" s="52">
        <v>63</v>
      </c>
      <c r="L36" s="52">
        <v>79</v>
      </c>
    </row>
    <row r="37" spans="1:12" s="49" customFormat="1" hidden="1" outlineLevel="1" x14ac:dyDescent="0.2">
      <c r="A37" s="47" t="s">
        <v>462</v>
      </c>
      <c r="B37" s="52">
        <v>1151</v>
      </c>
      <c r="C37" s="52">
        <v>11</v>
      </c>
      <c r="D37" s="52">
        <v>179</v>
      </c>
      <c r="E37" s="52">
        <v>26</v>
      </c>
      <c r="F37" s="52">
        <v>506</v>
      </c>
      <c r="G37" s="52">
        <v>46</v>
      </c>
      <c r="H37" s="52">
        <v>115</v>
      </c>
      <c r="I37" s="52">
        <v>59</v>
      </c>
      <c r="J37" s="52">
        <v>104</v>
      </c>
      <c r="K37" s="52">
        <v>50</v>
      </c>
      <c r="L37" s="52">
        <v>55</v>
      </c>
    </row>
    <row r="38" spans="1:12" s="49" customFormat="1" hidden="1" outlineLevel="1" x14ac:dyDescent="0.2">
      <c r="A38" s="47" t="s">
        <v>463</v>
      </c>
      <c r="B38" s="52">
        <v>891</v>
      </c>
      <c r="C38" s="52">
        <v>8</v>
      </c>
      <c r="D38" s="52">
        <v>139</v>
      </c>
      <c r="E38" s="52">
        <v>19</v>
      </c>
      <c r="F38" s="52">
        <v>370</v>
      </c>
      <c r="G38" s="52">
        <v>30</v>
      </c>
      <c r="H38" s="52">
        <v>97</v>
      </c>
      <c r="I38" s="52">
        <v>66</v>
      </c>
      <c r="J38" s="52">
        <v>71</v>
      </c>
      <c r="K38" s="52">
        <v>40</v>
      </c>
      <c r="L38" s="52">
        <v>51</v>
      </c>
    </row>
    <row r="39" spans="1:12" s="49" customFormat="1" hidden="1" outlineLevel="1" x14ac:dyDescent="0.2">
      <c r="A39" s="47" t="s">
        <v>464</v>
      </c>
      <c r="B39" s="52">
        <v>591</v>
      </c>
      <c r="C39" s="52">
        <v>3</v>
      </c>
      <c r="D39" s="52">
        <v>90</v>
      </c>
      <c r="E39" s="52">
        <v>11</v>
      </c>
      <c r="F39" s="52">
        <v>252</v>
      </c>
      <c r="G39" s="52">
        <v>18</v>
      </c>
      <c r="H39" s="52">
        <v>62</v>
      </c>
      <c r="I39" s="52">
        <v>40</v>
      </c>
      <c r="J39" s="52">
        <v>33</v>
      </c>
      <c r="K39" s="52">
        <v>29</v>
      </c>
      <c r="L39" s="52">
        <v>53</v>
      </c>
    </row>
    <row r="40" spans="1:12" s="49" customFormat="1" hidden="1" outlineLevel="1" x14ac:dyDescent="0.2">
      <c r="A40" s="47" t="s">
        <v>465</v>
      </c>
      <c r="B40" s="52">
        <v>340</v>
      </c>
      <c r="C40" s="52">
        <v>2</v>
      </c>
      <c r="D40" s="52">
        <v>54</v>
      </c>
      <c r="E40" s="52">
        <v>11</v>
      </c>
      <c r="F40" s="52">
        <v>135</v>
      </c>
      <c r="G40" s="52">
        <v>7</v>
      </c>
      <c r="H40" s="52">
        <v>37</v>
      </c>
      <c r="I40" s="52">
        <v>15</v>
      </c>
      <c r="J40" s="52">
        <v>29</v>
      </c>
      <c r="K40" s="52">
        <v>18</v>
      </c>
      <c r="L40" s="52">
        <v>32</v>
      </c>
    </row>
    <row r="41" spans="1:12" s="49" customFormat="1" hidden="1" outlineLevel="1" x14ac:dyDescent="0.2">
      <c r="A41" s="47" t="s">
        <v>466</v>
      </c>
      <c r="B41" s="52">
        <v>241</v>
      </c>
      <c r="C41" s="52">
        <v>0</v>
      </c>
      <c r="D41" s="52">
        <v>48</v>
      </c>
      <c r="E41" s="52">
        <v>8</v>
      </c>
      <c r="F41" s="52">
        <v>76</v>
      </c>
      <c r="G41" s="52">
        <v>12</v>
      </c>
      <c r="H41" s="52">
        <v>15</v>
      </c>
      <c r="I41" s="52">
        <v>15</v>
      </c>
      <c r="J41" s="52">
        <v>18</v>
      </c>
      <c r="K41" s="52">
        <v>13</v>
      </c>
      <c r="L41" s="52">
        <v>36</v>
      </c>
    </row>
    <row r="42" spans="1:12" s="49" customFormat="1" hidden="1" outlineLevel="1" x14ac:dyDescent="0.2">
      <c r="A42" s="47" t="s">
        <v>467</v>
      </c>
      <c r="B42" s="52">
        <v>106</v>
      </c>
      <c r="C42" s="52">
        <v>0</v>
      </c>
      <c r="D42" s="52">
        <v>30</v>
      </c>
      <c r="E42" s="52">
        <v>2</v>
      </c>
      <c r="F42" s="52">
        <v>33</v>
      </c>
      <c r="G42" s="52">
        <v>1</v>
      </c>
      <c r="H42" s="52">
        <v>8</v>
      </c>
      <c r="I42" s="52">
        <v>4</v>
      </c>
      <c r="J42" s="52">
        <v>6</v>
      </c>
      <c r="K42" s="52">
        <v>6</v>
      </c>
      <c r="L42" s="52">
        <v>16</v>
      </c>
    </row>
    <row r="43" spans="1:12" s="49" customFormat="1" hidden="1" outlineLevel="1" x14ac:dyDescent="0.2">
      <c r="A43" s="47" t="s">
        <v>468</v>
      </c>
      <c r="B43" s="52">
        <v>45</v>
      </c>
      <c r="C43" s="52">
        <v>0</v>
      </c>
      <c r="D43" s="52">
        <v>12</v>
      </c>
      <c r="E43" s="52">
        <v>3</v>
      </c>
      <c r="F43" s="52">
        <v>14</v>
      </c>
      <c r="G43" s="52">
        <v>0</v>
      </c>
      <c r="H43" s="52">
        <v>3</v>
      </c>
      <c r="I43" s="52">
        <v>2</v>
      </c>
      <c r="J43" s="52">
        <v>4</v>
      </c>
      <c r="K43" s="52">
        <v>5</v>
      </c>
      <c r="L43" s="52">
        <v>2</v>
      </c>
    </row>
    <row r="44" spans="1:12" s="49" customFormat="1" hidden="1" outlineLevel="1" x14ac:dyDescent="0.2">
      <c r="A44" s="47" t="s">
        <v>451</v>
      </c>
      <c r="B44" s="52">
        <v>12</v>
      </c>
      <c r="C44" s="52">
        <v>0</v>
      </c>
      <c r="D44" s="52">
        <v>3</v>
      </c>
      <c r="E44" s="52">
        <v>1</v>
      </c>
      <c r="F44" s="52">
        <v>4</v>
      </c>
      <c r="G44" s="52">
        <v>0</v>
      </c>
      <c r="H44" s="52">
        <v>0</v>
      </c>
      <c r="I44" s="52">
        <v>0</v>
      </c>
      <c r="J44" s="52">
        <v>2</v>
      </c>
      <c r="K44" s="52">
        <v>0</v>
      </c>
      <c r="L44" s="52">
        <v>2</v>
      </c>
    </row>
    <row r="45" spans="1:12" s="49" customFormat="1" hidden="1" outlineLevel="1" x14ac:dyDescent="0.2">
      <c r="A45" s="48" t="s">
        <v>277</v>
      </c>
      <c r="B45" s="52">
        <v>15434</v>
      </c>
      <c r="C45" s="52">
        <v>161</v>
      </c>
      <c r="D45" s="52">
        <v>3999</v>
      </c>
      <c r="E45" s="52">
        <v>1395</v>
      </c>
      <c r="F45" s="52">
        <v>5441</v>
      </c>
      <c r="G45" s="52">
        <v>1330</v>
      </c>
      <c r="H45" s="52">
        <v>797</v>
      </c>
      <c r="I45" s="52">
        <v>206</v>
      </c>
      <c r="J45" s="52">
        <v>1117</v>
      </c>
      <c r="K45" s="52">
        <v>136</v>
      </c>
      <c r="L45" s="52">
        <v>852</v>
      </c>
    </row>
    <row r="46" spans="1:12" s="49" customFormat="1" hidden="1" outlineLevel="1" x14ac:dyDescent="0.2">
      <c r="A46" s="47" t="s">
        <v>453</v>
      </c>
      <c r="B46" s="52">
        <v>1068</v>
      </c>
      <c r="C46" s="52">
        <v>3</v>
      </c>
      <c r="D46" s="52">
        <v>726</v>
      </c>
      <c r="E46" s="52">
        <v>140</v>
      </c>
      <c r="F46" s="52">
        <v>68</v>
      </c>
      <c r="G46" s="52">
        <v>75</v>
      </c>
      <c r="H46" s="52">
        <v>0</v>
      </c>
      <c r="I46" s="52">
        <v>0</v>
      </c>
      <c r="J46" s="52">
        <v>0</v>
      </c>
      <c r="K46" s="52">
        <v>0</v>
      </c>
      <c r="L46" s="52">
        <v>56</v>
      </c>
    </row>
    <row r="47" spans="1:12" s="49" customFormat="1" hidden="1" outlineLevel="1" x14ac:dyDescent="0.2">
      <c r="A47" s="47" t="s">
        <v>454</v>
      </c>
      <c r="B47" s="52">
        <v>1080</v>
      </c>
      <c r="C47" s="52">
        <v>2</v>
      </c>
      <c r="D47" s="52">
        <v>119</v>
      </c>
      <c r="E47" s="52">
        <v>101</v>
      </c>
      <c r="F47" s="52">
        <v>384</v>
      </c>
      <c r="G47" s="52">
        <v>303</v>
      </c>
      <c r="H47" s="52">
        <v>20</v>
      </c>
      <c r="I47" s="52">
        <v>10</v>
      </c>
      <c r="J47" s="52">
        <v>98</v>
      </c>
      <c r="K47" s="52">
        <v>1</v>
      </c>
      <c r="L47" s="52">
        <v>42</v>
      </c>
    </row>
    <row r="48" spans="1:12" s="49" customFormat="1" hidden="1" outlineLevel="1" x14ac:dyDescent="0.2">
      <c r="A48" s="47" t="s">
        <v>455</v>
      </c>
      <c r="B48" s="52">
        <v>1083</v>
      </c>
      <c r="C48" s="52">
        <v>12</v>
      </c>
      <c r="D48" s="52">
        <v>100</v>
      </c>
      <c r="E48" s="52">
        <v>54</v>
      </c>
      <c r="F48" s="52">
        <v>430</v>
      </c>
      <c r="G48" s="52">
        <v>139</v>
      </c>
      <c r="H48" s="52">
        <v>83</v>
      </c>
      <c r="I48" s="52">
        <v>19</v>
      </c>
      <c r="J48" s="52">
        <v>206</v>
      </c>
      <c r="K48" s="52">
        <v>4</v>
      </c>
      <c r="L48" s="52">
        <v>36</v>
      </c>
    </row>
    <row r="49" spans="1:12" s="49" customFormat="1" hidden="1" outlineLevel="1" x14ac:dyDescent="0.2">
      <c r="A49" s="47" t="s">
        <v>456</v>
      </c>
      <c r="B49" s="52">
        <v>1140</v>
      </c>
      <c r="C49" s="52">
        <v>10</v>
      </c>
      <c r="D49" s="52">
        <v>143</v>
      </c>
      <c r="E49" s="52">
        <v>67</v>
      </c>
      <c r="F49" s="52">
        <v>418</v>
      </c>
      <c r="G49" s="52">
        <v>147</v>
      </c>
      <c r="H49" s="52">
        <v>94</v>
      </c>
      <c r="I49" s="52">
        <v>25</v>
      </c>
      <c r="J49" s="52">
        <v>179</v>
      </c>
      <c r="K49" s="52">
        <v>15</v>
      </c>
      <c r="L49" s="52">
        <v>42</v>
      </c>
    </row>
    <row r="50" spans="1:12" s="49" customFormat="1" hidden="1" outlineLevel="1" x14ac:dyDescent="0.2">
      <c r="A50" s="47" t="s">
        <v>457</v>
      </c>
      <c r="B50" s="52">
        <v>1348</v>
      </c>
      <c r="C50" s="52">
        <v>12</v>
      </c>
      <c r="D50" s="52">
        <v>146</v>
      </c>
      <c r="E50" s="52">
        <v>85</v>
      </c>
      <c r="F50" s="52">
        <v>631</v>
      </c>
      <c r="G50" s="52">
        <v>99</v>
      </c>
      <c r="H50" s="52">
        <v>110</v>
      </c>
      <c r="I50" s="52">
        <v>27</v>
      </c>
      <c r="J50" s="52">
        <v>171</v>
      </c>
      <c r="K50" s="52">
        <v>20</v>
      </c>
      <c r="L50" s="52">
        <v>47</v>
      </c>
    </row>
    <row r="51" spans="1:12" s="49" customFormat="1" hidden="1" outlineLevel="1" x14ac:dyDescent="0.2">
      <c r="A51" s="47" t="s">
        <v>458</v>
      </c>
      <c r="B51" s="52">
        <v>1584</v>
      </c>
      <c r="C51" s="52">
        <v>15</v>
      </c>
      <c r="D51" s="52">
        <v>208</v>
      </c>
      <c r="E51" s="52">
        <v>95</v>
      </c>
      <c r="F51" s="52">
        <v>763</v>
      </c>
      <c r="G51" s="52">
        <v>124</v>
      </c>
      <c r="H51" s="52">
        <v>132</v>
      </c>
      <c r="I51" s="52">
        <v>37</v>
      </c>
      <c r="J51" s="52">
        <v>142</v>
      </c>
      <c r="K51" s="52">
        <v>22</v>
      </c>
      <c r="L51" s="52">
        <v>46</v>
      </c>
    </row>
    <row r="52" spans="1:12" s="49" customFormat="1" hidden="1" outlineLevel="1" x14ac:dyDescent="0.2">
      <c r="A52" s="47" t="s">
        <v>459</v>
      </c>
      <c r="B52" s="52">
        <v>1568</v>
      </c>
      <c r="C52" s="52">
        <v>12</v>
      </c>
      <c r="D52" s="52">
        <v>263</v>
      </c>
      <c r="E52" s="52">
        <v>124</v>
      </c>
      <c r="F52" s="52">
        <v>719</v>
      </c>
      <c r="G52" s="52">
        <v>130</v>
      </c>
      <c r="H52" s="52">
        <v>120</v>
      </c>
      <c r="I52" s="52">
        <v>24</v>
      </c>
      <c r="J52" s="52">
        <v>107</v>
      </c>
      <c r="K52" s="52">
        <v>22</v>
      </c>
      <c r="L52" s="52">
        <v>47</v>
      </c>
    </row>
    <row r="53" spans="1:12" s="49" customFormat="1" hidden="1" outlineLevel="1" x14ac:dyDescent="0.2">
      <c r="A53" s="47" t="s">
        <v>460</v>
      </c>
      <c r="B53" s="52">
        <v>1451</v>
      </c>
      <c r="C53" s="52">
        <v>19</v>
      </c>
      <c r="D53" s="52">
        <v>309</v>
      </c>
      <c r="E53" s="52">
        <v>143</v>
      </c>
      <c r="F53" s="52">
        <v>623</v>
      </c>
      <c r="G53" s="52">
        <v>91</v>
      </c>
      <c r="H53" s="52">
        <v>76</v>
      </c>
      <c r="I53" s="52">
        <v>17</v>
      </c>
      <c r="J53" s="52">
        <v>93</v>
      </c>
      <c r="K53" s="52">
        <v>16</v>
      </c>
      <c r="L53" s="52">
        <v>64</v>
      </c>
    </row>
    <row r="54" spans="1:12" s="49" customFormat="1" hidden="1" outlineLevel="1" x14ac:dyDescent="0.2">
      <c r="A54" s="47" t="s">
        <v>461</v>
      </c>
      <c r="B54" s="52">
        <v>1220</v>
      </c>
      <c r="C54" s="52">
        <v>28</v>
      </c>
      <c r="D54" s="52">
        <v>377</v>
      </c>
      <c r="E54" s="52">
        <v>149</v>
      </c>
      <c r="F54" s="52">
        <v>430</v>
      </c>
      <c r="G54" s="52">
        <v>64</v>
      </c>
      <c r="H54" s="52">
        <v>52</v>
      </c>
      <c r="I54" s="52">
        <v>18</v>
      </c>
      <c r="J54" s="52">
        <v>44</v>
      </c>
      <c r="K54" s="52">
        <v>12</v>
      </c>
      <c r="L54" s="52">
        <v>46</v>
      </c>
    </row>
    <row r="55" spans="1:12" s="49" customFormat="1" hidden="1" outlineLevel="1" x14ac:dyDescent="0.2">
      <c r="A55" s="47" t="s">
        <v>462</v>
      </c>
      <c r="B55" s="52">
        <v>1096</v>
      </c>
      <c r="C55" s="52">
        <v>17</v>
      </c>
      <c r="D55" s="52">
        <v>380</v>
      </c>
      <c r="E55" s="52">
        <v>140</v>
      </c>
      <c r="F55" s="52">
        <v>357</v>
      </c>
      <c r="G55" s="52">
        <v>47</v>
      </c>
      <c r="H55" s="52">
        <v>35</v>
      </c>
      <c r="I55" s="52">
        <v>11</v>
      </c>
      <c r="J55" s="52">
        <v>33</v>
      </c>
      <c r="K55" s="52">
        <v>7</v>
      </c>
      <c r="L55" s="52">
        <v>69</v>
      </c>
    </row>
    <row r="56" spans="1:12" s="49" customFormat="1" hidden="1" outlineLevel="1" x14ac:dyDescent="0.2">
      <c r="A56" s="47" t="s">
        <v>463</v>
      </c>
      <c r="B56" s="52">
        <v>897</v>
      </c>
      <c r="C56" s="52">
        <v>14</v>
      </c>
      <c r="D56" s="52">
        <v>312</v>
      </c>
      <c r="E56" s="52">
        <v>102</v>
      </c>
      <c r="F56" s="52">
        <v>280</v>
      </c>
      <c r="G56" s="52">
        <v>39</v>
      </c>
      <c r="H56" s="52">
        <v>28</v>
      </c>
      <c r="I56" s="52">
        <v>8</v>
      </c>
      <c r="J56" s="52">
        <v>21</v>
      </c>
      <c r="K56" s="52">
        <v>5</v>
      </c>
      <c r="L56" s="52">
        <v>88</v>
      </c>
    </row>
    <row r="57" spans="1:12" s="49" customFormat="1" hidden="1" outlineLevel="1" x14ac:dyDescent="0.2">
      <c r="A57" s="47" t="s">
        <v>464</v>
      </c>
      <c r="B57" s="52">
        <v>653</v>
      </c>
      <c r="C57" s="52">
        <v>5</v>
      </c>
      <c r="D57" s="52">
        <v>279</v>
      </c>
      <c r="E57" s="52">
        <v>73</v>
      </c>
      <c r="F57" s="52">
        <v>150</v>
      </c>
      <c r="G57" s="52">
        <v>26</v>
      </c>
      <c r="H57" s="52">
        <v>29</v>
      </c>
      <c r="I57" s="52">
        <v>4</v>
      </c>
      <c r="J57" s="52">
        <v>7</v>
      </c>
      <c r="K57" s="52">
        <v>6</v>
      </c>
      <c r="L57" s="52">
        <v>74</v>
      </c>
    </row>
    <row r="58" spans="1:12" s="49" customFormat="1" hidden="1" outlineLevel="1" x14ac:dyDescent="0.2">
      <c r="A58" s="47" t="s">
        <v>465</v>
      </c>
      <c r="B58" s="52">
        <v>489</v>
      </c>
      <c r="C58" s="52">
        <v>6</v>
      </c>
      <c r="D58" s="52">
        <v>238</v>
      </c>
      <c r="E58" s="52">
        <v>54</v>
      </c>
      <c r="F58" s="52">
        <v>84</v>
      </c>
      <c r="G58" s="52">
        <v>22</v>
      </c>
      <c r="H58" s="52">
        <v>7</v>
      </c>
      <c r="I58" s="52">
        <v>6</v>
      </c>
      <c r="J58" s="52">
        <v>6</v>
      </c>
      <c r="K58" s="52">
        <v>1</v>
      </c>
      <c r="L58" s="52">
        <v>65</v>
      </c>
    </row>
    <row r="59" spans="1:12" s="49" customFormat="1" hidden="1" outlineLevel="1" x14ac:dyDescent="0.2">
      <c r="A59" s="47" t="s">
        <v>466</v>
      </c>
      <c r="B59" s="52">
        <v>380</v>
      </c>
      <c r="C59" s="52">
        <v>3</v>
      </c>
      <c r="D59" s="52">
        <v>205</v>
      </c>
      <c r="E59" s="52">
        <v>36</v>
      </c>
      <c r="F59" s="52">
        <v>56</v>
      </c>
      <c r="G59" s="52">
        <v>16</v>
      </c>
      <c r="H59" s="52">
        <v>2</v>
      </c>
      <c r="I59" s="52">
        <v>0</v>
      </c>
      <c r="J59" s="52">
        <v>5</v>
      </c>
      <c r="K59" s="52">
        <v>3</v>
      </c>
      <c r="L59" s="52">
        <v>54</v>
      </c>
    </row>
    <row r="60" spans="1:12" s="49" customFormat="1" hidden="1" outlineLevel="1" x14ac:dyDescent="0.2">
      <c r="A60" s="47" t="s">
        <v>467</v>
      </c>
      <c r="B60" s="52">
        <v>267</v>
      </c>
      <c r="C60" s="52">
        <v>3</v>
      </c>
      <c r="D60" s="52">
        <v>142</v>
      </c>
      <c r="E60" s="52">
        <v>25</v>
      </c>
      <c r="F60" s="52">
        <v>36</v>
      </c>
      <c r="G60" s="52">
        <v>4</v>
      </c>
      <c r="H60" s="52">
        <v>8</v>
      </c>
      <c r="I60" s="52">
        <v>0</v>
      </c>
      <c r="J60" s="52">
        <v>4</v>
      </c>
      <c r="K60" s="52">
        <v>1</v>
      </c>
      <c r="L60" s="52">
        <v>44</v>
      </c>
    </row>
    <row r="61" spans="1:12" s="49" customFormat="1" hidden="1" outlineLevel="1" x14ac:dyDescent="0.2">
      <c r="A61" s="47" t="s">
        <v>468</v>
      </c>
      <c r="B61" s="52">
        <v>87</v>
      </c>
      <c r="C61" s="52">
        <v>0</v>
      </c>
      <c r="D61" s="52">
        <v>42</v>
      </c>
      <c r="E61" s="52">
        <v>5</v>
      </c>
      <c r="F61" s="52">
        <v>9</v>
      </c>
      <c r="G61" s="52">
        <v>4</v>
      </c>
      <c r="H61" s="52">
        <v>1</v>
      </c>
      <c r="I61" s="52">
        <v>0</v>
      </c>
      <c r="J61" s="52">
        <v>1</v>
      </c>
      <c r="K61" s="52">
        <v>1</v>
      </c>
      <c r="L61" s="52">
        <v>24</v>
      </c>
    </row>
    <row r="62" spans="1:12" s="49" customFormat="1" hidden="1" outlineLevel="1" x14ac:dyDescent="0.2">
      <c r="A62" s="47" t="s">
        <v>451</v>
      </c>
      <c r="B62" s="52">
        <v>23</v>
      </c>
      <c r="C62" s="52">
        <v>0</v>
      </c>
      <c r="D62" s="52">
        <v>10</v>
      </c>
      <c r="E62" s="52">
        <v>2</v>
      </c>
      <c r="F62" s="52">
        <v>3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8</v>
      </c>
    </row>
    <row r="63" spans="1:12" hidden="1" outlineLevel="1" x14ac:dyDescent="0.2">
      <c r="A63" s="46" t="s">
        <v>1</v>
      </c>
      <c r="B63" s="52">
        <v>19849</v>
      </c>
      <c r="C63" s="52">
        <v>83</v>
      </c>
      <c r="D63" s="52">
        <v>3976</v>
      </c>
      <c r="E63" s="52">
        <v>1198</v>
      </c>
      <c r="F63" s="52">
        <v>7709</v>
      </c>
      <c r="G63" s="52">
        <v>1522</v>
      </c>
      <c r="H63" s="52">
        <v>1668</v>
      </c>
      <c r="I63" s="52">
        <v>584</v>
      </c>
      <c r="J63" s="52">
        <v>1726</v>
      </c>
      <c r="K63" s="52">
        <v>314</v>
      </c>
      <c r="L63" s="52">
        <v>1069</v>
      </c>
    </row>
    <row r="64" spans="1:12" hidden="1" outlineLevel="1" x14ac:dyDescent="0.2">
      <c r="A64" s="47" t="s">
        <v>453</v>
      </c>
      <c r="B64" s="52">
        <v>1597</v>
      </c>
      <c r="C64" s="52">
        <v>4</v>
      </c>
      <c r="D64" s="52">
        <v>1134</v>
      </c>
      <c r="E64" s="52">
        <v>148</v>
      </c>
      <c r="F64" s="52">
        <v>120</v>
      </c>
      <c r="G64" s="52">
        <v>105</v>
      </c>
      <c r="H64" s="52">
        <v>0</v>
      </c>
      <c r="I64" s="52">
        <v>0</v>
      </c>
      <c r="J64" s="52">
        <v>0</v>
      </c>
      <c r="K64" s="52">
        <v>0</v>
      </c>
      <c r="L64" s="52">
        <v>86</v>
      </c>
    </row>
    <row r="65" spans="1:12" hidden="1" outlineLevel="1" x14ac:dyDescent="0.2">
      <c r="A65" s="47" t="s">
        <v>454</v>
      </c>
      <c r="B65" s="52">
        <v>1621</v>
      </c>
      <c r="C65" s="52">
        <v>0</v>
      </c>
      <c r="D65" s="52">
        <v>119</v>
      </c>
      <c r="E65" s="52">
        <v>106</v>
      </c>
      <c r="F65" s="52">
        <v>695</v>
      </c>
      <c r="G65" s="52">
        <v>456</v>
      </c>
      <c r="H65" s="52">
        <v>34</v>
      </c>
      <c r="I65" s="52">
        <v>19</v>
      </c>
      <c r="J65" s="52">
        <v>131</v>
      </c>
      <c r="K65" s="52">
        <v>1</v>
      </c>
      <c r="L65" s="52">
        <v>60</v>
      </c>
    </row>
    <row r="66" spans="1:12" hidden="1" outlineLevel="1" x14ac:dyDescent="0.2">
      <c r="A66" s="47" t="s">
        <v>455</v>
      </c>
      <c r="B66" s="52">
        <v>1539</v>
      </c>
      <c r="C66" s="52">
        <v>2</v>
      </c>
      <c r="D66" s="52">
        <v>48</v>
      </c>
      <c r="E66" s="52">
        <v>51</v>
      </c>
      <c r="F66" s="52">
        <v>642</v>
      </c>
      <c r="G66" s="52">
        <v>196</v>
      </c>
      <c r="H66" s="52">
        <v>155</v>
      </c>
      <c r="I66" s="52">
        <v>43</v>
      </c>
      <c r="J66" s="52">
        <v>335</v>
      </c>
      <c r="K66" s="52">
        <v>6</v>
      </c>
      <c r="L66" s="52">
        <v>61</v>
      </c>
    </row>
    <row r="67" spans="1:12" hidden="1" outlineLevel="1" x14ac:dyDescent="0.2">
      <c r="A67" s="47" t="s">
        <v>456</v>
      </c>
      <c r="B67" s="52">
        <v>1411</v>
      </c>
      <c r="C67" s="52">
        <v>1</v>
      </c>
      <c r="D67" s="52">
        <v>53</v>
      </c>
      <c r="E67" s="52">
        <v>45</v>
      </c>
      <c r="F67" s="52">
        <v>566</v>
      </c>
      <c r="G67" s="52">
        <v>174</v>
      </c>
      <c r="H67" s="52">
        <v>173</v>
      </c>
      <c r="I67" s="52">
        <v>40</v>
      </c>
      <c r="J67" s="52">
        <v>293</v>
      </c>
      <c r="K67" s="52">
        <v>24</v>
      </c>
      <c r="L67" s="52">
        <v>42</v>
      </c>
    </row>
    <row r="68" spans="1:12" hidden="1" outlineLevel="1" x14ac:dyDescent="0.2">
      <c r="A68" s="47" t="s">
        <v>457</v>
      </c>
      <c r="B68" s="52">
        <v>1449</v>
      </c>
      <c r="C68" s="52">
        <v>4</v>
      </c>
      <c r="D68" s="52">
        <v>54</v>
      </c>
      <c r="E68" s="52">
        <v>49</v>
      </c>
      <c r="F68" s="52">
        <v>707</v>
      </c>
      <c r="G68" s="52">
        <v>73</v>
      </c>
      <c r="H68" s="52">
        <v>214</v>
      </c>
      <c r="I68" s="52">
        <v>56</v>
      </c>
      <c r="J68" s="52">
        <v>218</v>
      </c>
      <c r="K68" s="52">
        <v>32</v>
      </c>
      <c r="L68" s="52">
        <v>42</v>
      </c>
    </row>
    <row r="69" spans="1:12" hidden="1" outlineLevel="1" x14ac:dyDescent="0.2">
      <c r="A69" s="47" t="s">
        <v>458</v>
      </c>
      <c r="B69" s="52">
        <v>1875</v>
      </c>
      <c r="C69" s="52">
        <v>13</v>
      </c>
      <c r="D69" s="52">
        <v>107</v>
      </c>
      <c r="E69" s="52">
        <v>64</v>
      </c>
      <c r="F69" s="52">
        <v>924</v>
      </c>
      <c r="G69" s="52">
        <v>109</v>
      </c>
      <c r="H69" s="52">
        <v>262</v>
      </c>
      <c r="I69" s="52">
        <v>77</v>
      </c>
      <c r="J69" s="52">
        <v>219</v>
      </c>
      <c r="K69" s="52">
        <v>53</v>
      </c>
      <c r="L69" s="52">
        <v>47</v>
      </c>
    </row>
    <row r="70" spans="1:12" hidden="1" outlineLevel="1" x14ac:dyDescent="0.2">
      <c r="A70" s="47" t="s">
        <v>459</v>
      </c>
      <c r="B70" s="52">
        <v>1803</v>
      </c>
      <c r="C70" s="52">
        <v>4</v>
      </c>
      <c r="D70" s="52">
        <v>162</v>
      </c>
      <c r="E70" s="52">
        <v>91</v>
      </c>
      <c r="F70" s="52">
        <v>889</v>
      </c>
      <c r="G70" s="52">
        <v>91</v>
      </c>
      <c r="H70" s="52">
        <v>232</v>
      </c>
      <c r="I70" s="52">
        <v>67</v>
      </c>
      <c r="J70" s="52">
        <v>165</v>
      </c>
      <c r="K70" s="52">
        <v>33</v>
      </c>
      <c r="L70" s="52">
        <v>69</v>
      </c>
    </row>
    <row r="71" spans="1:12" hidden="1" outlineLevel="1" x14ac:dyDescent="0.2">
      <c r="A71" s="47" t="s">
        <v>460</v>
      </c>
      <c r="B71" s="52">
        <v>1764</v>
      </c>
      <c r="C71" s="52">
        <v>15</v>
      </c>
      <c r="D71" s="52">
        <v>251</v>
      </c>
      <c r="E71" s="52">
        <v>121</v>
      </c>
      <c r="F71" s="52">
        <v>794</v>
      </c>
      <c r="G71" s="52">
        <v>90</v>
      </c>
      <c r="H71" s="52">
        <v>185</v>
      </c>
      <c r="I71" s="52">
        <v>84</v>
      </c>
      <c r="J71" s="52">
        <v>113</v>
      </c>
      <c r="K71" s="52">
        <v>41</v>
      </c>
      <c r="L71" s="52">
        <v>70</v>
      </c>
    </row>
    <row r="72" spans="1:12" hidden="1" outlineLevel="1" x14ac:dyDescent="0.2">
      <c r="A72" s="47" t="s">
        <v>461</v>
      </c>
      <c r="B72" s="52">
        <v>1545</v>
      </c>
      <c r="C72" s="52">
        <v>13</v>
      </c>
      <c r="D72" s="52">
        <v>330</v>
      </c>
      <c r="E72" s="52">
        <v>120</v>
      </c>
      <c r="F72" s="52">
        <v>637</v>
      </c>
      <c r="G72" s="52">
        <v>61</v>
      </c>
      <c r="H72" s="52">
        <v>134</v>
      </c>
      <c r="I72" s="52">
        <v>59</v>
      </c>
      <c r="J72" s="52">
        <v>79</v>
      </c>
      <c r="K72" s="52">
        <v>40</v>
      </c>
      <c r="L72" s="52">
        <v>72</v>
      </c>
    </row>
    <row r="73" spans="1:12" hidden="1" outlineLevel="1" x14ac:dyDescent="0.2">
      <c r="A73" s="47" t="s">
        <v>462</v>
      </c>
      <c r="B73" s="52">
        <v>1492</v>
      </c>
      <c r="C73" s="52">
        <v>7</v>
      </c>
      <c r="D73" s="52">
        <v>360</v>
      </c>
      <c r="E73" s="52">
        <v>121</v>
      </c>
      <c r="F73" s="52">
        <v>620</v>
      </c>
      <c r="G73" s="52">
        <v>63</v>
      </c>
      <c r="H73" s="52">
        <v>83</v>
      </c>
      <c r="I73" s="52">
        <v>46</v>
      </c>
      <c r="J73" s="52">
        <v>67</v>
      </c>
      <c r="K73" s="52">
        <v>33</v>
      </c>
      <c r="L73" s="52">
        <v>92</v>
      </c>
    </row>
    <row r="74" spans="1:12" hidden="1" outlineLevel="1" x14ac:dyDescent="0.2">
      <c r="A74" s="47" t="s">
        <v>463</v>
      </c>
      <c r="B74" s="52">
        <v>1275</v>
      </c>
      <c r="C74" s="52">
        <v>8</v>
      </c>
      <c r="D74" s="52">
        <v>358</v>
      </c>
      <c r="E74" s="52">
        <v>95</v>
      </c>
      <c r="F74" s="52">
        <v>470</v>
      </c>
      <c r="G74" s="52">
        <v>48</v>
      </c>
      <c r="H74" s="52">
        <v>78</v>
      </c>
      <c r="I74" s="52">
        <v>50</v>
      </c>
      <c r="J74" s="52">
        <v>52</v>
      </c>
      <c r="K74" s="52">
        <v>17</v>
      </c>
      <c r="L74" s="52">
        <v>99</v>
      </c>
    </row>
    <row r="75" spans="1:12" hidden="1" outlineLevel="1" x14ac:dyDescent="0.2">
      <c r="A75" s="47" t="s">
        <v>464</v>
      </c>
      <c r="B75" s="52">
        <v>922</v>
      </c>
      <c r="C75" s="52">
        <v>2</v>
      </c>
      <c r="D75" s="52">
        <v>326</v>
      </c>
      <c r="E75" s="52">
        <v>64</v>
      </c>
      <c r="F75" s="52">
        <v>302</v>
      </c>
      <c r="G75" s="52">
        <v>21</v>
      </c>
      <c r="H75" s="52">
        <v>59</v>
      </c>
      <c r="I75" s="52">
        <v>25</v>
      </c>
      <c r="J75" s="52">
        <v>18</v>
      </c>
      <c r="K75" s="52">
        <v>8</v>
      </c>
      <c r="L75" s="52">
        <v>97</v>
      </c>
    </row>
    <row r="76" spans="1:12" hidden="1" outlineLevel="1" x14ac:dyDescent="0.2">
      <c r="A76" s="47" t="s">
        <v>465</v>
      </c>
      <c r="B76" s="52">
        <v>665</v>
      </c>
      <c r="C76" s="52">
        <v>5</v>
      </c>
      <c r="D76" s="52">
        <v>253</v>
      </c>
      <c r="E76" s="52">
        <v>58</v>
      </c>
      <c r="F76" s="52">
        <v>174</v>
      </c>
      <c r="G76" s="52">
        <v>16</v>
      </c>
      <c r="H76" s="52">
        <v>34</v>
      </c>
      <c r="I76" s="52">
        <v>11</v>
      </c>
      <c r="J76" s="52">
        <v>18</v>
      </c>
      <c r="K76" s="52">
        <v>12</v>
      </c>
      <c r="L76" s="52">
        <v>84</v>
      </c>
    </row>
    <row r="77" spans="1:12" hidden="1" outlineLevel="1" x14ac:dyDescent="0.2">
      <c r="A77" s="47" t="s">
        <v>466</v>
      </c>
      <c r="B77" s="52">
        <v>474</v>
      </c>
      <c r="C77" s="52">
        <v>3</v>
      </c>
      <c r="D77" s="52">
        <v>212</v>
      </c>
      <c r="E77" s="52">
        <v>34</v>
      </c>
      <c r="F77" s="52">
        <v>104</v>
      </c>
      <c r="G77" s="52">
        <v>14</v>
      </c>
      <c r="H77" s="52">
        <v>13</v>
      </c>
      <c r="I77" s="52">
        <v>5</v>
      </c>
      <c r="J77" s="52">
        <v>12</v>
      </c>
      <c r="K77" s="52">
        <v>7</v>
      </c>
      <c r="L77" s="52">
        <v>70</v>
      </c>
    </row>
    <row r="78" spans="1:12" hidden="1" outlineLevel="1" x14ac:dyDescent="0.2">
      <c r="A78" s="47" t="s">
        <v>467</v>
      </c>
      <c r="B78" s="52">
        <v>286</v>
      </c>
      <c r="C78" s="52">
        <v>2</v>
      </c>
      <c r="D78" s="52">
        <v>152</v>
      </c>
      <c r="E78" s="52">
        <v>24</v>
      </c>
      <c r="F78" s="52">
        <v>42</v>
      </c>
      <c r="G78" s="52">
        <v>3</v>
      </c>
      <c r="H78" s="52">
        <v>10</v>
      </c>
      <c r="I78" s="52">
        <v>1</v>
      </c>
      <c r="J78" s="52">
        <v>2</v>
      </c>
      <c r="K78" s="52">
        <v>2</v>
      </c>
      <c r="L78" s="52">
        <v>48</v>
      </c>
    </row>
    <row r="79" spans="1:12" hidden="1" outlineLevel="1" x14ac:dyDescent="0.2">
      <c r="A79" s="47" t="s">
        <v>468</v>
      </c>
      <c r="B79" s="52">
        <v>103</v>
      </c>
      <c r="C79" s="52">
        <v>0</v>
      </c>
      <c r="D79" s="52">
        <v>45</v>
      </c>
      <c r="E79" s="52">
        <v>5</v>
      </c>
      <c r="F79" s="52">
        <v>18</v>
      </c>
      <c r="G79" s="52">
        <v>2</v>
      </c>
      <c r="H79" s="52">
        <v>2</v>
      </c>
      <c r="I79" s="52">
        <v>1</v>
      </c>
      <c r="J79" s="52">
        <v>2</v>
      </c>
      <c r="K79" s="52">
        <v>5</v>
      </c>
      <c r="L79" s="52">
        <v>23</v>
      </c>
    </row>
    <row r="80" spans="1:12" hidden="1" outlineLevel="1" x14ac:dyDescent="0.2">
      <c r="A80" s="47" t="s">
        <v>451</v>
      </c>
      <c r="B80" s="52">
        <v>28</v>
      </c>
      <c r="C80" s="52">
        <v>0</v>
      </c>
      <c r="D80" s="52">
        <v>12</v>
      </c>
      <c r="E80" s="52">
        <v>2</v>
      </c>
      <c r="F80" s="52">
        <v>5</v>
      </c>
      <c r="G80" s="52">
        <v>0</v>
      </c>
      <c r="H80" s="52">
        <v>0</v>
      </c>
      <c r="I80" s="52">
        <v>0</v>
      </c>
      <c r="J80" s="52">
        <v>2</v>
      </c>
      <c r="K80" s="52">
        <v>0</v>
      </c>
      <c r="L80" s="52">
        <v>7</v>
      </c>
    </row>
    <row r="81" spans="1:12" s="49" customFormat="1" hidden="1" outlineLevel="1" x14ac:dyDescent="0.2">
      <c r="A81" s="48" t="s">
        <v>276</v>
      </c>
      <c r="B81" s="52">
        <v>9607</v>
      </c>
      <c r="C81" s="52">
        <v>45</v>
      </c>
      <c r="D81" s="52">
        <v>1338</v>
      </c>
      <c r="E81" s="52">
        <v>245</v>
      </c>
      <c r="F81" s="52">
        <v>3815</v>
      </c>
      <c r="G81" s="52">
        <v>640</v>
      </c>
      <c r="H81" s="52">
        <v>1177</v>
      </c>
      <c r="I81" s="52">
        <v>459</v>
      </c>
      <c r="J81" s="52">
        <v>1117</v>
      </c>
      <c r="K81" s="52">
        <v>250</v>
      </c>
      <c r="L81" s="52">
        <v>521</v>
      </c>
    </row>
    <row r="82" spans="1:12" s="49" customFormat="1" hidden="1" outlineLevel="1" x14ac:dyDescent="0.2">
      <c r="A82" s="47" t="s">
        <v>453</v>
      </c>
      <c r="B82" s="52">
        <v>811</v>
      </c>
      <c r="C82" s="52">
        <v>2</v>
      </c>
      <c r="D82" s="52">
        <v>602</v>
      </c>
      <c r="E82" s="52">
        <v>50</v>
      </c>
      <c r="F82" s="52">
        <v>60</v>
      </c>
      <c r="G82" s="52">
        <v>47</v>
      </c>
      <c r="H82" s="52">
        <v>0</v>
      </c>
      <c r="I82" s="52">
        <v>0</v>
      </c>
      <c r="J82" s="52">
        <v>0</v>
      </c>
      <c r="K82" s="52">
        <v>0</v>
      </c>
      <c r="L82" s="52">
        <v>50</v>
      </c>
    </row>
    <row r="83" spans="1:12" s="49" customFormat="1" hidden="1" outlineLevel="1" x14ac:dyDescent="0.2">
      <c r="A83" s="47" t="s">
        <v>454</v>
      </c>
      <c r="B83" s="52">
        <v>854</v>
      </c>
      <c r="C83" s="52">
        <v>0</v>
      </c>
      <c r="D83" s="52">
        <v>71</v>
      </c>
      <c r="E83" s="52">
        <v>45</v>
      </c>
      <c r="F83" s="52">
        <v>391</v>
      </c>
      <c r="G83" s="52">
        <v>230</v>
      </c>
      <c r="H83" s="52">
        <v>17</v>
      </c>
      <c r="I83" s="52">
        <v>9</v>
      </c>
      <c r="J83" s="52">
        <v>54</v>
      </c>
      <c r="K83" s="52">
        <v>0</v>
      </c>
      <c r="L83" s="52">
        <v>37</v>
      </c>
    </row>
    <row r="84" spans="1:12" s="49" customFormat="1" hidden="1" outlineLevel="1" x14ac:dyDescent="0.2">
      <c r="A84" s="47" t="s">
        <v>455</v>
      </c>
      <c r="B84" s="52">
        <v>805</v>
      </c>
      <c r="C84" s="52">
        <v>1</v>
      </c>
      <c r="D84" s="52">
        <v>29</v>
      </c>
      <c r="E84" s="52">
        <v>17</v>
      </c>
      <c r="F84" s="52">
        <v>324</v>
      </c>
      <c r="G84" s="52">
        <v>87</v>
      </c>
      <c r="H84" s="52">
        <v>90</v>
      </c>
      <c r="I84" s="52">
        <v>26</v>
      </c>
      <c r="J84" s="52">
        <v>182</v>
      </c>
      <c r="K84" s="52">
        <v>4</v>
      </c>
      <c r="L84" s="52">
        <v>45</v>
      </c>
    </row>
    <row r="85" spans="1:12" s="49" customFormat="1" hidden="1" outlineLevel="1" x14ac:dyDescent="0.2">
      <c r="A85" s="47" t="s">
        <v>456</v>
      </c>
      <c r="B85" s="52">
        <v>769</v>
      </c>
      <c r="C85" s="52">
        <v>1</v>
      </c>
      <c r="D85" s="52">
        <v>32</v>
      </c>
      <c r="E85" s="52">
        <v>13</v>
      </c>
      <c r="F85" s="52">
        <v>285</v>
      </c>
      <c r="G85" s="52">
        <v>71</v>
      </c>
      <c r="H85" s="52">
        <v>113</v>
      </c>
      <c r="I85" s="52">
        <v>20</v>
      </c>
      <c r="J85" s="52">
        <v>184</v>
      </c>
      <c r="K85" s="52">
        <v>18</v>
      </c>
      <c r="L85" s="52">
        <v>32</v>
      </c>
    </row>
    <row r="86" spans="1:12" s="49" customFormat="1" hidden="1" outlineLevel="1" x14ac:dyDescent="0.2">
      <c r="A86" s="47" t="s">
        <v>457</v>
      </c>
      <c r="B86" s="52">
        <v>712</v>
      </c>
      <c r="C86" s="52">
        <v>3</v>
      </c>
      <c r="D86" s="52">
        <v>28</v>
      </c>
      <c r="E86" s="52">
        <v>20</v>
      </c>
      <c r="F86" s="52">
        <v>271</v>
      </c>
      <c r="G86" s="52">
        <v>19</v>
      </c>
      <c r="H86" s="52">
        <v>139</v>
      </c>
      <c r="I86" s="52">
        <v>41</v>
      </c>
      <c r="J86" s="52">
        <v>146</v>
      </c>
      <c r="K86" s="52">
        <v>21</v>
      </c>
      <c r="L86" s="52">
        <v>24</v>
      </c>
    </row>
    <row r="87" spans="1:12" s="49" customFormat="1" hidden="1" outlineLevel="1" x14ac:dyDescent="0.2">
      <c r="A87" s="47" t="s">
        <v>458</v>
      </c>
      <c r="B87" s="52">
        <v>961</v>
      </c>
      <c r="C87" s="52">
        <v>8</v>
      </c>
      <c r="D87" s="52">
        <v>48</v>
      </c>
      <c r="E87" s="52">
        <v>11</v>
      </c>
      <c r="F87" s="52">
        <v>378</v>
      </c>
      <c r="G87" s="52">
        <v>27</v>
      </c>
      <c r="H87" s="52">
        <v>192</v>
      </c>
      <c r="I87" s="52">
        <v>63</v>
      </c>
      <c r="J87" s="52">
        <v>162</v>
      </c>
      <c r="K87" s="52">
        <v>43</v>
      </c>
      <c r="L87" s="52">
        <v>29</v>
      </c>
    </row>
    <row r="88" spans="1:12" s="49" customFormat="1" hidden="1" outlineLevel="1" x14ac:dyDescent="0.2">
      <c r="A88" s="47" t="s">
        <v>459</v>
      </c>
      <c r="B88" s="52">
        <v>906</v>
      </c>
      <c r="C88" s="52">
        <v>4</v>
      </c>
      <c r="D88" s="52">
        <v>51</v>
      </c>
      <c r="E88" s="52">
        <v>8</v>
      </c>
      <c r="F88" s="52">
        <v>397</v>
      </c>
      <c r="G88" s="52">
        <v>26</v>
      </c>
      <c r="H88" s="52">
        <v>167</v>
      </c>
      <c r="I88" s="52">
        <v>55</v>
      </c>
      <c r="J88" s="52">
        <v>126</v>
      </c>
      <c r="K88" s="52">
        <v>24</v>
      </c>
      <c r="L88" s="52">
        <v>48</v>
      </c>
    </row>
    <row r="89" spans="1:12" s="49" customFormat="1" hidden="1" outlineLevel="1" x14ac:dyDescent="0.2">
      <c r="A89" s="47" t="s">
        <v>460</v>
      </c>
      <c r="B89" s="52">
        <v>853</v>
      </c>
      <c r="C89" s="52">
        <v>11</v>
      </c>
      <c r="D89" s="52">
        <v>67</v>
      </c>
      <c r="E89" s="52">
        <v>20</v>
      </c>
      <c r="F89" s="52">
        <v>373</v>
      </c>
      <c r="G89" s="52">
        <v>37</v>
      </c>
      <c r="H89" s="52">
        <v>135</v>
      </c>
      <c r="I89" s="52">
        <v>73</v>
      </c>
      <c r="J89" s="52">
        <v>69</v>
      </c>
      <c r="K89" s="52">
        <v>32</v>
      </c>
      <c r="L89" s="52">
        <v>36</v>
      </c>
    </row>
    <row r="90" spans="1:12" s="49" customFormat="1" hidden="1" outlineLevel="1" x14ac:dyDescent="0.2">
      <c r="A90" s="47" t="s">
        <v>461</v>
      </c>
      <c r="B90" s="52">
        <v>732</v>
      </c>
      <c r="C90" s="52">
        <v>6</v>
      </c>
      <c r="D90" s="52">
        <v>69</v>
      </c>
      <c r="E90" s="52">
        <v>11</v>
      </c>
      <c r="F90" s="52">
        <v>335</v>
      </c>
      <c r="G90" s="52">
        <v>20</v>
      </c>
      <c r="H90" s="52">
        <v>102</v>
      </c>
      <c r="I90" s="52">
        <v>49</v>
      </c>
      <c r="J90" s="52">
        <v>62</v>
      </c>
      <c r="K90" s="52">
        <v>32</v>
      </c>
      <c r="L90" s="52">
        <v>46</v>
      </c>
    </row>
    <row r="91" spans="1:12" s="49" customFormat="1" hidden="1" outlineLevel="1" x14ac:dyDescent="0.2">
      <c r="A91" s="47" t="s">
        <v>462</v>
      </c>
      <c r="B91" s="52">
        <v>694</v>
      </c>
      <c r="C91" s="52">
        <v>4</v>
      </c>
      <c r="D91" s="52">
        <v>75</v>
      </c>
      <c r="E91" s="52">
        <v>11</v>
      </c>
      <c r="F91" s="52">
        <v>351</v>
      </c>
      <c r="G91" s="52">
        <v>29</v>
      </c>
      <c r="H91" s="52">
        <v>67</v>
      </c>
      <c r="I91" s="52">
        <v>40</v>
      </c>
      <c r="J91" s="52">
        <v>50</v>
      </c>
      <c r="K91" s="52">
        <v>29</v>
      </c>
      <c r="L91" s="52">
        <v>38</v>
      </c>
    </row>
    <row r="92" spans="1:12" s="49" customFormat="1" hidden="1" outlineLevel="1" x14ac:dyDescent="0.2">
      <c r="A92" s="47" t="s">
        <v>463</v>
      </c>
      <c r="B92" s="52">
        <v>580</v>
      </c>
      <c r="C92" s="52">
        <v>4</v>
      </c>
      <c r="D92" s="52">
        <v>82</v>
      </c>
      <c r="E92" s="52">
        <v>10</v>
      </c>
      <c r="F92" s="52">
        <v>265</v>
      </c>
      <c r="G92" s="52">
        <v>24</v>
      </c>
      <c r="H92" s="52">
        <v>62</v>
      </c>
      <c r="I92" s="52">
        <v>44</v>
      </c>
      <c r="J92" s="52">
        <v>40</v>
      </c>
      <c r="K92" s="52">
        <v>17</v>
      </c>
      <c r="L92" s="52">
        <v>32</v>
      </c>
    </row>
    <row r="93" spans="1:12" s="49" customFormat="1" hidden="1" outlineLevel="1" x14ac:dyDescent="0.2">
      <c r="A93" s="47" t="s">
        <v>464</v>
      </c>
      <c r="B93" s="52">
        <v>401</v>
      </c>
      <c r="C93" s="52">
        <v>0</v>
      </c>
      <c r="D93" s="52">
        <v>72</v>
      </c>
      <c r="E93" s="52">
        <v>10</v>
      </c>
      <c r="F93" s="52">
        <v>184</v>
      </c>
      <c r="G93" s="52">
        <v>12</v>
      </c>
      <c r="H93" s="52">
        <v>45</v>
      </c>
      <c r="I93" s="52">
        <v>24</v>
      </c>
      <c r="J93" s="52">
        <v>14</v>
      </c>
      <c r="K93" s="52">
        <v>5</v>
      </c>
      <c r="L93" s="52">
        <v>35</v>
      </c>
    </row>
    <row r="94" spans="1:12" s="49" customFormat="1" hidden="1" outlineLevel="1" x14ac:dyDescent="0.2">
      <c r="A94" s="47" t="s">
        <v>465</v>
      </c>
      <c r="B94" s="52">
        <v>253</v>
      </c>
      <c r="C94" s="52">
        <v>1</v>
      </c>
      <c r="D94" s="52">
        <v>36</v>
      </c>
      <c r="E94" s="52">
        <v>9</v>
      </c>
      <c r="F94" s="52">
        <v>109</v>
      </c>
      <c r="G94" s="52">
        <v>3</v>
      </c>
      <c r="H94" s="52">
        <v>29</v>
      </c>
      <c r="I94" s="52">
        <v>8</v>
      </c>
      <c r="J94" s="52">
        <v>17</v>
      </c>
      <c r="K94" s="52">
        <v>12</v>
      </c>
      <c r="L94" s="52">
        <v>29</v>
      </c>
    </row>
    <row r="95" spans="1:12" s="49" customFormat="1" hidden="1" outlineLevel="1" x14ac:dyDescent="0.2">
      <c r="A95" s="47" t="s">
        <v>466</v>
      </c>
      <c r="B95" s="52">
        <v>165</v>
      </c>
      <c r="C95" s="52">
        <v>0</v>
      </c>
      <c r="D95" s="52">
        <v>36</v>
      </c>
      <c r="E95" s="52">
        <v>6</v>
      </c>
      <c r="F95" s="52">
        <v>57</v>
      </c>
      <c r="G95" s="52">
        <v>7</v>
      </c>
      <c r="H95" s="52">
        <v>12</v>
      </c>
      <c r="I95" s="52">
        <v>5</v>
      </c>
      <c r="J95" s="52">
        <v>8</v>
      </c>
      <c r="K95" s="52">
        <v>7</v>
      </c>
      <c r="L95" s="52">
        <v>27</v>
      </c>
    </row>
    <row r="96" spans="1:12" s="49" customFormat="1" hidden="1" outlineLevel="1" x14ac:dyDescent="0.2">
      <c r="A96" s="47" t="s">
        <v>467</v>
      </c>
      <c r="B96" s="52">
        <v>72</v>
      </c>
      <c r="C96" s="52">
        <v>0</v>
      </c>
      <c r="D96" s="52">
        <v>27</v>
      </c>
      <c r="E96" s="52">
        <v>2</v>
      </c>
      <c r="F96" s="52">
        <v>22</v>
      </c>
      <c r="G96" s="52">
        <v>1</v>
      </c>
      <c r="H96" s="52">
        <v>5</v>
      </c>
      <c r="I96" s="52">
        <v>1</v>
      </c>
      <c r="J96" s="52">
        <v>0</v>
      </c>
      <c r="K96" s="52">
        <v>2</v>
      </c>
      <c r="L96" s="52">
        <v>12</v>
      </c>
    </row>
    <row r="97" spans="1:12" s="49" customFormat="1" hidden="1" outlineLevel="1" x14ac:dyDescent="0.2">
      <c r="A97" s="47" t="s">
        <v>468</v>
      </c>
      <c r="B97" s="52">
        <v>30</v>
      </c>
      <c r="C97" s="52">
        <v>0</v>
      </c>
      <c r="D97" s="52">
        <v>10</v>
      </c>
      <c r="E97" s="52">
        <v>2</v>
      </c>
      <c r="F97" s="52">
        <v>10</v>
      </c>
      <c r="G97" s="52">
        <v>0</v>
      </c>
      <c r="H97" s="52">
        <v>2</v>
      </c>
      <c r="I97" s="52">
        <v>1</v>
      </c>
      <c r="J97" s="52">
        <v>1</v>
      </c>
      <c r="K97" s="52">
        <v>4</v>
      </c>
      <c r="L97" s="52">
        <v>0</v>
      </c>
    </row>
    <row r="98" spans="1:12" s="49" customFormat="1" hidden="1" outlineLevel="1" x14ac:dyDescent="0.2">
      <c r="A98" s="47" t="s">
        <v>451</v>
      </c>
      <c r="B98" s="52">
        <v>9</v>
      </c>
      <c r="C98" s="52">
        <v>0</v>
      </c>
      <c r="D98" s="52">
        <v>3</v>
      </c>
      <c r="E98" s="52">
        <v>0</v>
      </c>
      <c r="F98" s="52">
        <v>3</v>
      </c>
      <c r="G98" s="52">
        <v>0</v>
      </c>
      <c r="H98" s="52">
        <v>0</v>
      </c>
      <c r="I98" s="52">
        <v>0</v>
      </c>
      <c r="J98" s="52">
        <v>2</v>
      </c>
      <c r="K98" s="52">
        <v>0</v>
      </c>
      <c r="L98" s="52">
        <v>1</v>
      </c>
    </row>
    <row r="99" spans="1:12" s="49" customFormat="1" hidden="1" outlineLevel="1" x14ac:dyDescent="0.2">
      <c r="A99" s="48" t="s">
        <v>277</v>
      </c>
      <c r="B99" s="52">
        <v>10242</v>
      </c>
      <c r="C99" s="52">
        <v>38</v>
      </c>
      <c r="D99" s="52">
        <v>2638</v>
      </c>
      <c r="E99" s="52">
        <v>953</v>
      </c>
      <c r="F99" s="52">
        <v>3894</v>
      </c>
      <c r="G99" s="52">
        <v>882</v>
      </c>
      <c r="H99" s="52">
        <v>491</v>
      </c>
      <c r="I99" s="52">
        <v>125</v>
      </c>
      <c r="J99" s="52">
        <v>609</v>
      </c>
      <c r="K99" s="52">
        <v>64</v>
      </c>
      <c r="L99" s="52">
        <v>548</v>
      </c>
    </row>
    <row r="100" spans="1:12" s="49" customFormat="1" hidden="1" outlineLevel="1" x14ac:dyDescent="0.2">
      <c r="A100" s="47" t="s">
        <v>453</v>
      </c>
      <c r="B100" s="52">
        <v>786</v>
      </c>
      <c r="C100" s="52">
        <v>2</v>
      </c>
      <c r="D100" s="52">
        <v>532</v>
      </c>
      <c r="E100" s="52">
        <v>98</v>
      </c>
      <c r="F100" s="52">
        <v>60</v>
      </c>
      <c r="G100" s="52">
        <v>58</v>
      </c>
      <c r="H100" s="52">
        <v>0</v>
      </c>
      <c r="I100" s="52">
        <v>0</v>
      </c>
      <c r="J100" s="52">
        <v>0</v>
      </c>
      <c r="K100" s="52">
        <v>0</v>
      </c>
      <c r="L100" s="52">
        <v>36</v>
      </c>
    </row>
    <row r="101" spans="1:12" s="49" customFormat="1" hidden="1" outlineLevel="1" x14ac:dyDescent="0.2">
      <c r="A101" s="47" t="s">
        <v>454</v>
      </c>
      <c r="B101" s="52">
        <v>767</v>
      </c>
      <c r="C101" s="52">
        <v>0</v>
      </c>
      <c r="D101" s="52">
        <v>48</v>
      </c>
      <c r="E101" s="52">
        <v>61</v>
      </c>
      <c r="F101" s="52">
        <v>304</v>
      </c>
      <c r="G101" s="52">
        <v>226</v>
      </c>
      <c r="H101" s="52">
        <v>17</v>
      </c>
      <c r="I101" s="52">
        <v>10</v>
      </c>
      <c r="J101" s="52">
        <v>77</v>
      </c>
      <c r="K101" s="52">
        <v>1</v>
      </c>
      <c r="L101" s="52">
        <v>23</v>
      </c>
    </row>
    <row r="102" spans="1:12" s="49" customFormat="1" hidden="1" outlineLevel="1" x14ac:dyDescent="0.2">
      <c r="A102" s="47" t="s">
        <v>455</v>
      </c>
      <c r="B102" s="52">
        <v>734</v>
      </c>
      <c r="C102" s="52">
        <v>1</v>
      </c>
      <c r="D102" s="52">
        <v>19</v>
      </c>
      <c r="E102" s="52">
        <v>34</v>
      </c>
      <c r="F102" s="52">
        <v>318</v>
      </c>
      <c r="G102" s="52">
        <v>109</v>
      </c>
      <c r="H102" s="52">
        <v>65</v>
      </c>
      <c r="I102" s="52">
        <v>17</v>
      </c>
      <c r="J102" s="52">
        <v>153</v>
      </c>
      <c r="K102" s="52">
        <v>2</v>
      </c>
      <c r="L102" s="52">
        <v>16</v>
      </c>
    </row>
    <row r="103" spans="1:12" s="49" customFormat="1" hidden="1" outlineLevel="1" x14ac:dyDescent="0.2">
      <c r="A103" s="47" t="s">
        <v>456</v>
      </c>
      <c r="B103" s="52">
        <v>642</v>
      </c>
      <c r="C103" s="52">
        <v>0</v>
      </c>
      <c r="D103" s="52">
        <v>21</v>
      </c>
      <c r="E103" s="52">
        <v>32</v>
      </c>
      <c r="F103" s="52">
        <v>281</v>
      </c>
      <c r="G103" s="52">
        <v>103</v>
      </c>
      <c r="H103" s="52">
        <v>60</v>
      </c>
      <c r="I103" s="52">
        <v>20</v>
      </c>
      <c r="J103" s="52">
        <v>109</v>
      </c>
      <c r="K103" s="52">
        <v>6</v>
      </c>
      <c r="L103" s="52">
        <v>10</v>
      </c>
    </row>
    <row r="104" spans="1:12" s="49" customFormat="1" hidden="1" outlineLevel="1" x14ac:dyDescent="0.2">
      <c r="A104" s="47" t="s">
        <v>457</v>
      </c>
      <c r="B104" s="52">
        <v>737</v>
      </c>
      <c r="C104" s="52">
        <v>1</v>
      </c>
      <c r="D104" s="52">
        <v>26</v>
      </c>
      <c r="E104" s="52">
        <v>29</v>
      </c>
      <c r="F104" s="52">
        <v>436</v>
      </c>
      <c r="G104" s="52">
        <v>54</v>
      </c>
      <c r="H104" s="52">
        <v>75</v>
      </c>
      <c r="I104" s="52">
        <v>15</v>
      </c>
      <c r="J104" s="52">
        <v>72</v>
      </c>
      <c r="K104" s="52">
        <v>11</v>
      </c>
      <c r="L104" s="52">
        <v>18</v>
      </c>
    </row>
    <row r="105" spans="1:12" s="49" customFormat="1" hidden="1" outlineLevel="1" x14ac:dyDescent="0.2">
      <c r="A105" s="47" t="s">
        <v>458</v>
      </c>
      <c r="B105" s="52">
        <v>914</v>
      </c>
      <c r="C105" s="52">
        <v>5</v>
      </c>
      <c r="D105" s="52">
        <v>59</v>
      </c>
      <c r="E105" s="52">
        <v>53</v>
      </c>
      <c r="F105" s="52">
        <v>546</v>
      </c>
      <c r="G105" s="52">
        <v>82</v>
      </c>
      <c r="H105" s="52">
        <v>70</v>
      </c>
      <c r="I105" s="52">
        <v>14</v>
      </c>
      <c r="J105" s="52">
        <v>57</v>
      </c>
      <c r="K105" s="52">
        <v>10</v>
      </c>
      <c r="L105" s="52">
        <v>18</v>
      </c>
    </row>
    <row r="106" spans="1:12" s="49" customFormat="1" hidden="1" outlineLevel="1" x14ac:dyDescent="0.2">
      <c r="A106" s="47" t="s">
        <v>459</v>
      </c>
      <c r="B106" s="52">
        <v>897</v>
      </c>
      <c r="C106" s="52">
        <v>0</v>
      </c>
      <c r="D106" s="52">
        <v>111</v>
      </c>
      <c r="E106" s="52">
        <v>83</v>
      </c>
      <c r="F106" s="52">
        <v>492</v>
      </c>
      <c r="G106" s="52">
        <v>65</v>
      </c>
      <c r="H106" s="52">
        <v>65</v>
      </c>
      <c r="I106" s="52">
        <v>12</v>
      </c>
      <c r="J106" s="52">
        <v>39</v>
      </c>
      <c r="K106" s="52">
        <v>9</v>
      </c>
      <c r="L106" s="52">
        <v>21</v>
      </c>
    </row>
    <row r="107" spans="1:12" s="49" customFormat="1" hidden="1" outlineLevel="1" x14ac:dyDescent="0.2">
      <c r="A107" s="47" t="s">
        <v>460</v>
      </c>
      <c r="B107" s="52">
        <v>911</v>
      </c>
      <c r="C107" s="52">
        <v>4</v>
      </c>
      <c r="D107" s="52">
        <v>184</v>
      </c>
      <c r="E107" s="52">
        <v>101</v>
      </c>
      <c r="F107" s="52">
        <v>421</v>
      </c>
      <c r="G107" s="52">
        <v>53</v>
      </c>
      <c r="H107" s="52">
        <v>50</v>
      </c>
      <c r="I107" s="52">
        <v>11</v>
      </c>
      <c r="J107" s="52">
        <v>44</v>
      </c>
      <c r="K107" s="52">
        <v>9</v>
      </c>
      <c r="L107" s="52">
        <v>34</v>
      </c>
    </row>
    <row r="108" spans="1:12" s="49" customFormat="1" hidden="1" outlineLevel="1" x14ac:dyDescent="0.2">
      <c r="A108" s="47" t="s">
        <v>461</v>
      </c>
      <c r="B108" s="52">
        <v>813</v>
      </c>
      <c r="C108" s="52">
        <v>7</v>
      </c>
      <c r="D108" s="52">
        <v>261</v>
      </c>
      <c r="E108" s="52">
        <v>109</v>
      </c>
      <c r="F108" s="52">
        <v>302</v>
      </c>
      <c r="G108" s="52">
        <v>41</v>
      </c>
      <c r="H108" s="52">
        <v>32</v>
      </c>
      <c r="I108" s="52">
        <v>10</v>
      </c>
      <c r="J108" s="52">
        <v>17</v>
      </c>
      <c r="K108" s="52">
        <v>8</v>
      </c>
      <c r="L108" s="52">
        <v>26</v>
      </c>
    </row>
    <row r="109" spans="1:12" s="49" customFormat="1" hidden="1" outlineLevel="1" x14ac:dyDescent="0.2">
      <c r="A109" s="47" t="s">
        <v>462</v>
      </c>
      <c r="B109" s="52">
        <v>798</v>
      </c>
      <c r="C109" s="52">
        <v>3</v>
      </c>
      <c r="D109" s="52">
        <v>285</v>
      </c>
      <c r="E109" s="52">
        <v>110</v>
      </c>
      <c r="F109" s="52">
        <v>269</v>
      </c>
      <c r="G109" s="52">
        <v>34</v>
      </c>
      <c r="H109" s="52">
        <v>16</v>
      </c>
      <c r="I109" s="52">
        <v>6</v>
      </c>
      <c r="J109" s="52">
        <v>17</v>
      </c>
      <c r="K109" s="52">
        <v>4</v>
      </c>
      <c r="L109" s="52">
        <v>54</v>
      </c>
    </row>
    <row r="110" spans="1:12" s="49" customFormat="1" hidden="1" outlineLevel="1" x14ac:dyDescent="0.2">
      <c r="A110" s="47" t="s">
        <v>463</v>
      </c>
      <c r="B110" s="52">
        <v>695</v>
      </c>
      <c r="C110" s="52">
        <v>4</v>
      </c>
      <c r="D110" s="52">
        <v>276</v>
      </c>
      <c r="E110" s="52">
        <v>85</v>
      </c>
      <c r="F110" s="52">
        <v>205</v>
      </c>
      <c r="G110" s="52">
        <v>24</v>
      </c>
      <c r="H110" s="52">
        <v>16</v>
      </c>
      <c r="I110" s="52">
        <v>6</v>
      </c>
      <c r="J110" s="52">
        <v>12</v>
      </c>
      <c r="K110" s="52">
        <v>0</v>
      </c>
      <c r="L110" s="52">
        <v>67</v>
      </c>
    </row>
    <row r="111" spans="1:12" s="49" customFormat="1" hidden="1" outlineLevel="1" x14ac:dyDescent="0.2">
      <c r="A111" s="47" t="s">
        <v>464</v>
      </c>
      <c r="B111" s="52">
        <v>521</v>
      </c>
      <c r="C111" s="52">
        <v>2</v>
      </c>
      <c r="D111" s="52">
        <v>254</v>
      </c>
      <c r="E111" s="52">
        <v>54</v>
      </c>
      <c r="F111" s="52">
        <v>118</v>
      </c>
      <c r="G111" s="52">
        <v>9</v>
      </c>
      <c r="H111" s="52">
        <v>14</v>
      </c>
      <c r="I111" s="52">
        <v>1</v>
      </c>
      <c r="J111" s="52">
        <v>4</v>
      </c>
      <c r="K111" s="52">
        <v>3</v>
      </c>
      <c r="L111" s="52">
        <v>62</v>
      </c>
    </row>
    <row r="112" spans="1:12" s="49" customFormat="1" hidden="1" outlineLevel="1" x14ac:dyDescent="0.2">
      <c r="A112" s="47" t="s">
        <v>465</v>
      </c>
      <c r="B112" s="52">
        <v>412</v>
      </c>
      <c r="C112" s="52">
        <v>4</v>
      </c>
      <c r="D112" s="52">
        <v>217</v>
      </c>
      <c r="E112" s="52">
        <v>49</v>
      </c>
      <c r="F112" s="52">
        <v>65</v>
      </c>
      <c r="G112" s="52">
        <v>13</v>
      </c>
      <c r="H112" s="52">
        <v>5</v>
      </c>
      <c r="I112" s="52">
        <v>3</v>
      </c>
      <c r="J112" s="52">
        <v>1</v>
      </c>
      <c r="K112" s="52">
        <v>0</v>
      </c>
      <c r="L112" s="52">
        <v>55</v>
      </c>
    </row>
    <row r="113" spans="1:12" s="49" customFormat="1" hidden="1" outlineLevel="1" x14ac:dyDescent="0.2">
      <c r="A113" s="47" t="s">
        <v>466</v>
      </c>
      <c r="B113" s="52">
        <v>309</v>
      </c>
      <c r="C113" s="52">
        <v>3</v>
      </c>
      <c r="D113" s="52">
        <v>176</v>
      </c>
      <c r="E113" s="52">
        <v>28</v>
      </c>
      <c r="F113" s="52">
        <v>47</v>
      </c>
      <c r="G113" s="52">
        <v>7</v>
      </c>
      <c r="H113" s="52">
        <v>1</v>
      </c>
      <c r="I113" s="52">
        <v>0</v>
      </c>
      <c r="J113" s="52">
        <v>4</v>
      </c>
      <c r="K113" s="52">
        <v>0</v>
      </c>
      <c r="L113" s="52">
        <v>43</v>
      </c>
    </row>
    <row r="114" spans="1:12" s="49" customFormat="1" hidden="1" outlineLevel="1" x14ac:dyDescent="0.2">
      <c r="A114" s="47" t="s">
        <v>467</v>
      </c>
      <c r="B114" s="52">
        <v>214</v>
      </c>
      <c r="C114" s="52">
        <v>2</v>
      </c>
      <c r="D114" s="52">
        <v>125</v>
      </c>
      <c r="E114" s="52">
        <v>22</v>
      </c>
      <c r="F114" s="52">
        <v>20</v>
      </c>
      <c r="G114" s="52">
        <v>2</v>
      </c>
      <c r="H114" s="52">
        <v>5</v>
      </c>
      <c r="I114" s="52">
        <v>0</v>
      </c>
      <c r="J114" s="52">
        <v>2</v>
      </c>
      <c r="K114" s="52">
        <v>0</v>
      </c>
      <c r="L114" s="52">
        <v>36</v>
      </c>
    </row>
    <row r="115" spans="1:12" s="49" customFormat="1" hidden="1" outlineLevel="1" x14ac:dyDescent="0.2">
      <c r="A115" s="47" t="s">
        <v>468</v>
      </c>
      <c r="B115" s="52">
        <v>73</v>
      </c>
      <c r="C115" s="52">
        <v>0</v>
      </c>
      <c r="D115" s="52">
        <v>35</v>
      </c>
      <c r="E115" s="52">
        <v>3</v>
      </c>
      <c r="F115" s="52">
        <v>8</v>
      </c>
      <c r="G115" s="52">
        <v>2</v>
      </c>
      <c r="H115" s="52">
        <v>0</v>
      </c>
      <c r="I115" s="52">
        <v>0</v>
      </c>
      <c r="J115" s="52">
        <v>1</v>
      </c>
      <c r="K115" s="52">
        <v>1</v>
      </c>
      <c r="L115" s="52">
        <v>23</v>
      </c>
    </row>
    <row r="116" spans="1:12" s="49" customFormat="1" hidden="1" outlineLevel="1" x14ac:dyDescent="0.2">
      <c r="A116" s="47" t="s">
        <v>451</v>
      </c>
      <c r="B116" s="52">
        <v>19</v>
      </c>
      <c r="C116" s="52">
        <v>0</v>
      </c>
      <c r="D116" s="52">
        <v>9</v>
      </c>
      <c r="E116" s="52">
        <v>2</v>
      </c>
      <c r="F116" s="52">
        <v>2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6</v>
      </c>
    </row>
    <row r="117" spans="1:12" hidden="1" outlineLevel="1" x14ac:dyDescent="0.2">
      <c r="A117" s="46" t="s">
        <v>2</v>
      </c>
      <c r="B117" s="52">
        <v>10525</v>
      </c>
      <c r="C117" s="52">
        <v>219</v>
      </c>
      <c r="D117" s="52">
        <v>2580</v>
      </c>
      <c r="E117" s="52">
        <v>650</v>
      </c>
      <c r="F117" s="52">
        <v>3151</v>
      </c>
      <c r="G117" s="52">
        <v>724</v>
      </c>
      <c r="H117" s="52">
        <v>798</v>
      </c>
      <c r="I117" s="52">
        <v>295</v>
      </c>
      <c r="J117" s="52">
        <v>1203</v>
      </c>
      <c r="K117" s="52">
        <v>308</v>
      </c>
      <c r="L117" s="52">
        <v>597</v>
      </c>
    </row>
    <row r="118" spans="1:12" hidden="1" outlineLevel="1" x14ac:dyDescent="0.2">
      <c r="A118" s="47" t="s">
        <v>453</v>
      </c>
      <c r="B118" s="52">
        <v>558</v>
      </c>
      <c r="C118" s="52">
        <v>6</v>
      </c>
      <c r="D118" s="52">
        <v>381</v>
      </c>
      <c r="E118" s="52">
        <v>74</v>
      </c>
      <c r="F118" s="52">
        <v>20</v>
      </c>
      <c r="G118" s="52">
        <v>32</v>
      </c>
      <c r="H118" s="52">
        <v>0</v>
      </c>
      <c r="I118" s="52">
        <v>0</v>
      </c>
      <c r="J118" s="52">
        <v>0</v>
      </c>
      <c r="K118" s="52">
        <v>0</v>
      </c>
      <c r="L118" s="52">
        <v>45</v>
      </c>
    </row>
    <row r="119" spans="1:12" hidden="1" outlineLevel="1" x14ac:dyDescent="0.2">
      <c r="A119" s="47" t="s">
        <v>454</v>
      </c>
      <c r="B119" s="52">
        <v>599</v>
      </c>
      <c r="C119" s="52">
        <v>2</v>
      </c>
      <c r="D119" s="52">
        <v>136</v>
      </c>
      <c r="E119" s="52">
        <v>65</v>
      </c>
      <c r="F119" s="52">
        <v>188</v>
      </c>
      <c r="G119" s="52">
        <v>126</v>
      </c>
      <c r="H119" s="52">
        <v>10</v>
      </c>
      <c r="I119" s="52">
        <v>1</v>
      </c>
      <c r="J119" s="52">
        <v>30</v>
      </c>
      <c r="K119" s="52">
        <v>0</v>
      </c>
      <c r="L119" s="52">
        <v>41</v>
      </c>
    </row>
    <row r="120" spans="1:12" hidden="1" outlineLevel="1" x14ac:dyDescent="0.2">
      <c r="A120" s="47" t="s">
        <v>455</v>
      </c>
      <c r="B120" s="52">
        <v>685</v>
      </c>
      <c r="C120" s="52">
        <v>16</v>
      </c>
      <c r="D120" s="52">
        <v>158</v>
      </c>
      <c r="E120" s="52">
        <v>34</v>
      </c>
      <c r="F120" s="52">
        <v>239</v>
      </c>
      <c r="G120" s="52">
        <v>60</v>
      </c>
      <c r="H120" s="52">
        <v>39</v>
      </c>
      <c r="I120" s="52">
        <v>4</v>
      </c>
      <c r="J120" s="52">
        <v>88</v>
      </c>
      <c r="K120" s="52">
        <v>4</v>
      </c>
      <c r="L120" s="52">
        <v>43</v>
      </c>
    </row>
    <row r="121" spans="1:12" hidden="1" outlineLevel="1" x14ac:dyDescent="0.2">
      <c r="A121" s="47" t="s">
        <v>456</v>
      </c>
      <c r="B121" s="52">
        <v>935</v>
      </c>
      <c r="C121" s="52">
        <v>17</v>
      </c>
      <c r="D121" s="52">
        <v>214</v>
      </c>
      <c r="E121" s="52">
        <v>65</v>
      </c>
      <c r="F121" s="52">
        <v>262</v>
      </c>
      <c r="G121" s="52">
        <v>76</v>
      </c>
      <c r="H121" s="52">
        <v>78</v>
      </c>
      <c r="I121" s="52">
        <v>15</v>
      </c>
      <c r="J121" s="52">
        <v>139</v>
      </c>
      <c r="K121" s="52">
        <v>14</v>
      </c>
      <c r="L121" s="52">
        <v>55</v>
      </c>
    </row>
    <row r="122" spans="1:12" hidden="1" outlineLevel="1" x14ac:dyDescent="0.2">
      <c r="A122" s="47" t="s">
        <v>457</v>
      </c>
      <c r="B122" s="52">
        <v>1163</v>
      </c>
      <c r="C122" s="52">
        <v>22</v>
      </c>
      <c r="D122" s="52">
        <v>258</v>
      </c>
      <c r="E122" s="52">
        <v>78</v>
      </c>
      <c r="F122" s="52">
        <v>347</v>
      </c>
      <c r="G122" s="52">
        <v>64</v>
      </c>
      <c r="H122" s="52">
        <v>93</v>
      </c>
      <c r="I122" s="52">
        <v>26</v>
      </c>
      <c r="J122" s="52">
        <v>191</v>
      </c>
      <c r="K122" s="52">
        <v>25</v>
      </c>
      <c r="L122" s="52">
        <v>59</v>
      </c>
    </row>
    <row r="123" spans="1:12" hidden="1" outlineLevel="1" x14ac:dyDescent="0.2">
      <c r="A123" s="47" t="s">
        <v>458</v>
      </c>
      <c r="B123" s="52">
        <v>1277</v>
      </c>
      <c r="C123" s="52">
        <v>17</v>
      </c>
      <c r="D123" s="52">
        <v>263</v>
      </c>
      <c r="E123" s="52">
        <v>59</v>
      </c>
      <c r="F123" s="52">
        <v>387</v>
      </c>
      <c r="G123" s="52">
        <v>70</v>
      </c>
      <c r="H123" s="52">
        <v>147</v>
      </c>
      <c r="I123" s="52">
        <v>47</v>
      </c>
      <c r="J123" s="52">
        <v>189</v>
      </c>
      <c r="K123" s="52">
        <v>46</v>
      </c>
      <c r="L123" s="52">
        <v>52</v>
      </c>
    </row>
    <row r="124" spans="1:12" hidden="1" outlineLevel="1" x14ac:dyDescent="0.2">
      <c r="A124" s="47" t="s">
        <v>459</v>
      </c>
      <c r="B124" s="52">
        <v>1281</v>
      </c>
      <c r="C124" s="52">
        <v>24</v>
      </c>
      <c r="D124" s="52">
        <v>261</v>
      </c>
      <c r="E124" s="52">
        <v>52</v>
      </c>
      <c r="F124" s="52">
        <v>415</v>
      </c>
      <c r="G124" s="52">
        <v>95</v>
      </c>
      <c r="H124" s="52">
        <v>119</v>
      </c>
      <c r="I124" s="52">
        <v>38</v>
      </c>
      <c r="J124" s="52">
        <v>187</v>
      </c>
      <c r="K124" s="52">
        <v>44</v>
      </c>
      <c r="L124" s="52">
        <v>46</v>
      </c>
    </row>
    <row r="125" spans="1:12" hidden="1" outlineLevel="1" x14ac:dyDescent="0.2">
      <c r="A125" s="47" t="s">
        <v>460</v>
      </c>
      <c r="B125" s="52">
        <v>1090</v>
      </c>
      <c r="C125" s="52">
        <v>26</v>
      </c>
      <c r="D125" s="52">
        <v>229</v>
      </c>
      <c r="E125" s="52">
        <v>54</v>
      </c>
      <c r="F125" s="52">
        <v>377</v>
      </c>
      <c r="G125" s="52">
        <v>56</v>
      </c>
      <c r="H125" s="52">
        <v>85</v>
      </c>
      <c r="I125" s="52">
        <v>41</v>
      </c>
      <c r="J125" s="52">
        <v>133</v>
      </c>
      <c r="K125" s="52">
        <v>39</v>
      </c>
      <c r="L125" s="52">
        <v>50</v>
      </c>
    </row>
    <row r="126" spans="1:12" hidden="1" outlineLevel="1" x14ac:dyDescent="0.2">
      <c r="A126" s="47" t="s">
        <v>461</v>
      </c>
      <c r="B126" s="52">
        <v>913</v>
      </c>
      <c r="C126" s="52">
        <v>44</v>
      </c>
      <c r="D126" s="52">
        <v>235</v>
      </c>
      <c r="E126" s="52">
        <v>54</v>
      </c>
      <c r="F126" s="52">
        <v>286</v>
      </c>
      <c r="G126" s="52">
        <v>40</v>
      </c>
      <c r="H126" s="52">
        <v>59</v>
      </c>
      <c r="I126" s="52">
        <v>32</v>
      </c>
      <c r="J126" s="52">
        <v>75</v>
      </c>
      <c r="K126" s="52">
        <v>35</v>
      </c>
      <c r="L126" s="52">
        <v>53</v>
      </c>
    </row>
    <row r="127" spans="1:12" hidden="1" outlineLevel="1" x14ac:dyDescent="0.2">
      <c r="A127" s="47" t="s">
        <v>462</v>
      </c>
      <c r="B127" s="52">
        <v>755</v>
      </c>
      <c r="C127" s="52">
        <v>21</v>
      </c>
      <c r="D127" s="52">
        <v>199</v>
      </c>
      <c r="E127" s="52">
        <v>45</v>
      </c>
      <c r="F127" s="52">
        <v>243</v>
      </c>
      <c r="G127" s="52">
        <v>30</v>
      </c>
      <c r="H127" s="52">
        <v>67</v>
      </c>
      <c r="I127" s="52">
        <v>24</v>
      </c>
      <c r="J127" s="52">
        <v>70</v>
      </c>
      <c r="K127" s="52">
        <v>24</v>
      </c>
      <c r="L127" s="52">
        <v>32</v>
      </c>
    </row>
    <row r="128" spans="1:12" hidden="1" outlineLevel="1" x14ac:dyDescent="0.2">
      <c r="A128" s="47" t="s">
        <v>463</v>
      </c>
      <c r="B128" s="52">
        <v>513</v>
      </c>
      <c r="C128" s="52">
        <v>14</v>
      </c>
      <c r="D128" s="52">
        <v>93</v>
      </c>
      <c r="E128" s="52">
        <v>26</v>
      </c>
      <c r="F128" s="52">
        <v>180</v>
      </c>
      <c r="G128" s="52">
        <v>21</v>
      </c>
      <c r="H128" s="52">
        <v>47</v>
      </c>
      <c r="I128" s="52">
        <v>24</v>
      </c>
      <c r="J128" s="52">
        <v>40</v>
      </c>
      <c r="K128" s="52">
        <v>28</v>
      </c>
      <c r="L128" s="52">
        <v>40</v>
      </c>
    </row>
    <row r="129" spans="1:12" hidden="1" outlineLevel="1" x14ac:dyDescent="0.2">
      <c r="A129" s="47" t="s">
        <v>464</v>
      </c>
      <c r="B129" s="52">
        <v>322</v>
      </c>
      <c r="C129" s="52">
        <v>6</v>
      </c>
      <c r="D129" s="52">
        <v>43</v>
      </c>
      <c r="E129" s="52">
        <v>20</v>
      </c>
      <c r="F129" s="52">
        <v>100</v>
      </c>
      <c r="G129" s="52">
        <v>23</v>
      </c>
      <c r="H129" s="52">
        <v>32</v>
      </c>
      <c r="I129" s="52">
        <v>19</v>
      </c>
      <c r="J129" s="52">
        <v>22</v>
      </c>
      <c r="K129" s="52">
        <v>27</v>
      </c>
      <c r="L129" s="52">
        <v>30</v>
      </c>
    </row>
    <row r="130" spans="1:12" hidden="1" outlineLevel="1" x14ac:dyDescent="0.2">
      <c r="A130" s="47" t="s">
        <v>465</v>
      </c>
      <c r="B130" s="52">
        <v>164</v>
      </c>
      <c r="C130" s="52">
        <v>3</v>
      </c>
      <c r="D130" s="52">
        <v>39</v>
      </c>
      <c r="E130" s="52">
        <v>7</v>
      </c>
      <c r="F130" s="52">
        <v>45</v>
      </c>
      <c r="G130" s="52">
        <v>13</v>
      </c>
      <c r="H130" s="52">
        <v>10</v>
      </c>
      <c r="I130" s="52">
        <v>10</v>
      </c>
      <c r="J130" s="52">
        <v>17</v>
      </c>
      <c r="K130" s="52">
        <v>7</v>
      </c>
      <c r="L130" s="52">
        <v>13</v>
      </c>
    </row>
    <row r="131" spans="1:12" hidden="1" outlineLevel="1" x14ac:dyDescent="0.2">
      <c r="A131" s="47" t="s">
        <v>466</v>
      </c>
      <c r="B131" s="52">
        <v>147</v>
      </c>
      <c r="C131" s="52">
        <v>0</v>
      </c>
      <c r="D131" s="52">
        <v>41</v>
      </c>
      <c r="E131" s="52">
        <v>10</v>
      </c>
      <c r="F131" s="52">
        <v>28</v>
      </c>
      <c r="G131" s="52">
        <v>14</v>
      </c>
      <c r="H131" s="52">
        <v>4</v>
      </c>
      <c r="I131" s="52">
        <v>10</v>
      </c>
      <c r="J131" s="52">
        <v>11</v>
      </c>
      <c r="K131" s="52">
        <v>9</v>
      </c>
      <c r="L131" s="52">
        <v>20</v>
      </c>
    </row>
    <row r="132" spans="1:12" hidden="1" outlineLevel="1" x14ac:dyDescent="0.2">
      <c r="A132" s="47" t="s">
        <v>467</v>
      </c>
      <c r="B132" s="52">
        <v>87</v>
      </c>
      <c r="C132" s="52">
        <v>1</v>
      </c>
      <c r="D132" s="52">
        <v>20</v>
      </c>
      <c r="E132" s="52">
        <v>3</v>
      </c>
      <c r="F132" s="52">
        <v>27</v>
      </c>
      <c r="G132" s="52">
        <v>2</v>
      </c>
      <c r="H132" s="52">
        <v>6</v>
      </c>
      <c r="I132" s="52">
        <v>3</v>
      </c>
      <c r="J132" s="52">
        <v>8</v>
      </c>
      <c r="K132" s="52">
        <v>5</v>
      </c>
      <c r="L132" s="52">
        <v>12</v>
      </c>
    </row>
    <row r="133" spans="1:12" hidden="1" outlineLevel="1" x14ac:dyDescent="0.2">
      <c r="A133" s="47" t="s">
        <v>468</v>
      </c>
      <c r="B133" s="52">
        <v>29</v>
      </c>
      <c r="C133" s="52">
        <v>0</v>
      </c>
      <c r="D133" s="52">
        <v>9</v>
      </c>
      <c r="E133" s="52">
        <v>3</v>
      </c>
      <c r="F133" s="52">
        <v>5</v>
      </c>
      <c r="G133" s="52">
        <v>2</v>
      </c>
      <c r="H133" s="52">
        <v>2</v>
      </c>
      <c r="I133" s="52">
        <v>1</v>
      </c>
      <c r="J133" s="52">
        <v>3</v>
      </c>
      <c r="K133" s="52">
        <v>1</v>
      </c>
      <c r="L133" s="52">
        <v>3</v>
      </c>
    </row>
    <row r="134" spans="1:12" hidden="1" outlineLevel="1" x14ac:dyDescent="0.2">
      <c r="A134" s="47" t="s">
        <v>451</v>
      </c>
      <c r="B134" s="52">
        <v>7</v>
      </c>
      <c r="C134" s="52">
        <v>0</v>
      </c>
      <c r="D134" s="52">
        <v>1</v>
      </c>
      <c r="E134" s="52">
        <v>1</v>
      </c>
      <c r="F134" s="52">
        <v>2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2">
        <v>3</v>
      </c>
    </row>
    <row r="135" spans="1:12" s="49" customFormat="1" hidden="1" outlineLevel="1" x14ac:dyDescent="0.2">
      <c r="A135" s="48" t="s">
        <v>276</v>
      </c>
      <c r="B135" s="52">
        <v>5333</v>
      </c>
      <c r="C135" s="52">
        <v>96</v>
      </c>
      <c r="D135" s="52">
        <v>1219</v>
      </c>
      <c r="E135" s="52">
        <v>208</v>
      </c>
      <c r="F135" s="52">
        <v>1604</v>
      </c>
      <c r="G135" s="52">
        <v>276</v>
      </c>
      <c r="H135" s="52">
        <v>492</v>
      </c>
      <c r="I135" s="52">
        <v>214</v>
      </c>
      <c r="J135" s="52">
        <v>695</v>
      </c>
      <c r="K135" s="52">
        <v>236</v>
      </c>
      <c r="L135" s="52">
        <v>293</v>
      </c>
    </row>
    <row r="136" spans="1:12" s="49" customFormat="1" hidden="1" outlineLevel="1" x14ac:dyDescent="0.2">
      <c r="A136" s="47" t="s">
        <v>453</v>
      </c>
      <c r="B136" s="52">
        <v>276</v>
      </c>
      <c r="C136" s="52">
        <v>5</v>
      </c>
      <c r="D136" s="52">
        <v>187</v>
      </c>
      <c r="E136" s="52">
        <v>32</v>
      </c>
      <c r="F136" s="52">
        <v>12</v>
      </c>
      <c r="G136" s="52">
        <v>15</v>
      </c>
      <c r="H136" s="52">
        <v>0</v>
      </c>
      <c r="I136" s="52">
        <v>0</v>
      </c>
      <c r="J136" s="52">
        <v>0</v>
      </c>
      <c r="K136" s="52">
        <v>0</v>
      </c>
      <c r="L136" s="52">
        <v>25</v>
      </c>
    </row>
    <row r="137" spans="1:12" s="49" customFormat="1" hidden="1" outlineLevel="1" x14ac:dyDescent="0.2">
      <c r="A137" s="47" t="s">
        <v>454</v>
      </c>
      <c r="B137" s="52">
        <v>286</v>
      </c>
      <c r="C137" s="52">
        <v>0</v>
      </c>
      <c r="D137" s="52">
        <v>65</v>
      </c>
      <c r="E137" s="52">
        <v>25</v>
      </c>
      <c r="F137" s="52">
        <v>108</v>
      </c>
      <c r="G137" s="52">
        <v>49</v>
      </c>
      <c r="H137" s="52">
        <v>7</v>
      </c>
      <c r="I137" s="52">
        <v>1</v>
      </c>
      <c r="J137" s="52">
        <v>9</v>
      </c>
      <c r="K137" s="52">
        <v>0</v>
      </c>
      <c r="L137" s="52">
        <v>22</v>
      </c>
    </row>
    <row r="138" spans="1:12" s="49" customFormat="1" hidden="1" outlineLevel="1" x14ac:dyDescent="0.2">
      <c r="A138" s="47" t="s">
        <v>455</v>
      </c>
      <c r="B138" s="52">
        <v>336</v>
      </c>
      <c r="C138" s="52">
        <v>5</v>
      </c>
      <c r="D138" s="52">
        <v>77</v>
      </c>
      <c r="E138" s="52">
        <v>14</v>
      </c>
      <c r="F138" s="52">
        <v>127</v>
      </c>
      <c r="G138" s="52">
        <v>30</v>
      </c>
      <c r="H138" s="52">
        <v>21</v>
      </c>
      <c r="I138" s="52">
        <v>2</v>
      </c>
      <c r="J138" s="52">
        <v>35</v>
      </c>
      <c r="K138" s="52">
        <v>2</v>
      </c>
      <c r="L138" s="52">
        <v>23</v>
      </c>
    </row>
    <row r="139" spans="1:12" s="49" customFormat="1" hidden="1" outlineLevel="1" x14ac:dyDescent="0.2">
      <c r="A139" s="47" t="s">
        <v>456</v>
      </c>
      <c r="B139" s="52">
        <v>437</v>
      </c>
      <c r="C139" s="52">
        <v>7</v>
      </c>
      <c r="D139" s="52">
        <v>92</v>
      </c>
      <c r="E139" s="52">
        <v>30</v>
      </c>
      <c r="F139" s="52">
        <v>125</v>
      </c>
      <c r="G139" s="52">
        <v>32</v>
      </c>
      <c r="H139" s="52">
        <v>44</v>
      </c>
      <c r="I139" s="52">
        <v>10</v>
      </c>
      <c r="J139" s="52">
        <v>69</v>
      </c>
      <c r="K139" s="52">
        <v>5</v>
      </c>
      <c r="L139" s="52">
        <v>23</v>
      </c>
    </row>
    <row r="140" spans="1:12" s="49" customFormat="1" hidden="1" outlineLevel="1" x14ac:dyDescent="0.2">
      <c r="A140" s="47" t="s">
        <v>457</v>
      </c>
      <c r="B140" s="52">
        <v>552</v>
      </c>
      <c r="C140" s="52">
        <v>11</v>
      </c>
      <c r="D140" s="52">
        <v>138</v>
      </c>
      <c r="E140" s="52">
        <v>22</v>
      </c>
      <c r="F140" s="52">
        <v>152</v>
      </c>
      <c r="G140" s="52">
        <v>19</v>
      </c>
      <c r="H140" s="52">
        <v>58</v>
      </c>
      <c r="I140" s="52">
        <v>14</v>
      </c>
      <c r="J140" s="52">
        <v>92</v>
      </c>
      <c r="K140" s="52">
        <v>16</v>
      </c>
      <c r="L140" s="52">
        <v>30</v>
      </c>
    </row>
    <row r="141" spans="1:12" s="49" customFormat="1" hidden="1" outlineLevel="1" x14ac:dyDescent="0.2">
      <c r="A141" s="47" t="s">
        <v>458</v>
      </c>
      <c r="B141" s="52">
        <v>607</v>
      </c>
      <c r="C141" s="52">
        <v>7</v>
      </c>
      <c r="D141" s="52">
        <v>114</v>
      </c>
      <c r="E141" s="52">
        <v>17</v>
      </c>
      <c r="F141" s="52">
        <v>170</v>
      </c>
      <c r="G141" s="52">
        <v>28</v>
      </c>
      <c r="H141" s="52">
        <v>85</v>
      </c>
      <c r="I141" s="52">
        <v>24</v>
      </c>
      <c r="J141" s="52">
        <v>104</v>
      </c>
      <c r="K141" s="52">
        <v>34</v>
      </c>
      <c r="L141" s="52">
        <v>24</v>
      </c>
    </row>
    <row r="142" spans="1:12" s="49" customFormat="1" hidden="1" outlineLevel="1" x14ac:dyDescent="0.2">
      <c r="A142" s="47" t="s">
        <v>459</v>
      </c>
      <c r="B142" s="52">
        <v>610</v>
      </c>
      <c r="C142" s="52">
        <v>12</v>
      </c>
      <c r="D142" s="52">
        <v>109</v>
      </c>
      <c r="E142" s="52">
        <v>11</v>
      </c>
      <c r="F142" s="52">
        <v>188</v>
      </c>
      <c r="G142" s="52">
        <v>30</v>
      </c>
      <c r="H142" s="52">
        <v>64</v>
      </c>
      <c r="I142" s="52">
        <v>26</v>
      </c>
      <c r="J142" s="52">
        <v>119</v>
      </c>
      <c r="K142" s="52">
        <v>31</v>
      </c>
      <c r="L142" s="52">
        <v>20</v>
      </c>
    </row>
    <row r="143" spans="1:12" s="49" customFormat="1" hidden="1" outlineLevel="1" x14ac:dyDescent="0.2">
      <c r="A143" s="47" t="s">
        <v>460</v>
      </c>
      <c r="B143" s="52">
        <v>550</v>
      </c>
      <c r="C143" s="52">
        <v>11</v>
      </c>
      <c r="D143" s="52">
        <v>104</v>
      </c>
      <c r="E143" s="52">
        <v>12</v>
      </c>
      <c r="F143" s="52">
        <v>175</v>
      </c>
      <c r="G143" s="52">
        <v>18</v>
      </c>
      <c r="H143" s="52">
        <v>59</v>
      </c>
      <c r="I143" s="52">
        <v>35</v>
      </c>
      <c r="J143" s="52">
        <v>84</v>
      </c>
      <c r="K143" s="52">
        <v>32</v>
      </c>
      <c r="L143" s="52">
        <v>20</v>
      </c>
    </row>
    <row r="144" spans="1:12" s="49" customFormat="1" hidden="1" outlineLevel="1" x14ac:dyDescent="0.2">
      <c r="A144" s="47" t="s">
        <v>461</v>
      </c>
      <c r="B144" s="52">
        <v>506</v>
      </c>
      <c r="C144" s="52">
        <v>23</v>
      </c>
      <c r="D144" s="52">
        <v>119</v>
      </c>
      <c r="E144" s="52">
        <v>14</v>
      </c>
      <c r="F144" s="52">
        <v>158</v>
      </c>
      <c r="G144" s="52">
        <v>17</v>
      </c>
      <c r="H144" s="52">
        <v>39</v>
      </c>
      <c r="I144" s="52">
        <v>24</v>
      </c>
      <c r="J144" s="52">
        <v>48</v>
      </c>
      <c r="K144" s="52">
        <v>31</v>
      </c>
      <c r="L144" s="52">
        <v>33</v>
      </c>
    </row>
    <row r="145" spans="1:12" s="49" customFormat="1" hidden="1" outlineLevel="1" x14ac:dyDescent="0.2">
      <c r="A145" s="47" t="s">
        <v>462</v>
      </c>
      <c r="B145" s="52">
        <v>457</v>
      </c>
      <c r="C145" s="52">
        <v>7</v>
      </c>
      <c r="D145" s="52">
        <v>104</v>
      </c>
      <c r="E145" s="52">
        <v>15</v>
      </c>
      <c r="F145" s="52">
        <v>155</v>
      </c>
      <c r="G145" s="52">
        <v>17</v>
      </c>
      <c r="H145" s="52">
        <v>48</v>
      </c>
      <c r="I145" s="52">
        <v>19</v>
      </c>
      <c r="J145" s="52">
        <v>54</v>
      </c>
      <c r="K145" s="52">
        <v>21</v>
      </c>
      <c r="L145" s="52">
        <v>17</v>
      </c>
    </row>
    <row r="146" spans="1:12" s="49" customFormat="1" hidden="1" outlineLevel="1" x14ac:dyDescent="0.2">
      <c r="A146" s="47" t="s">
        <v>463</v>
      </c>
      <c r="B146" s="52">
        <v>311</v>
      </c>
      <c r="C146" s="52">
        <v>4</v>
      </c>
      <c r="D146" s="52">
        <v>57</v>
      </c>
      <c r="E146" s="52">
        <v>9</v>
      </c>
      <c r="F146" s="52">
        <v>105</v>
      </c>
      <c r="G146" s="52">
        <v>6</v>
      </c>
      <c r="H146" s="52">
        <v>35</v>
      </c>
      <c r="I146" s="52">
        <v>22</v>
      </c>
      <c r="J146" s="52">
        <v>31</v>
      </c>
      <c r="K146" s="52">
        <v>23</v>
      </c>
      <c r="L146" s="52">
        <v>19</v>
      </c>
    </row>
    <row r="147" spans="1:12" s="49" customFormat="1" hidden="1" outlineLevel="1" x14ac:dyDescent="0.2">
      <c r="A147" s="47" t="s">
        <v>464</v>
      </c>
      <c r="B147" s="52">
        <v>190</v>
      </c>
      <c r="C147" s="52">
        <v>3</v>
      </c>
      <c r="D147" s="52">
        <v>18</v>
      </c>
      <c r="E147" s="52">
        <v>1</v>
      </c>
      <c r="F147" s="52">
        <v>68</v>
      </c>
      <c r="G147" s="52">
        <v>6</v>
      </c>
      <c r="H147" s="52">
        <v>17</v>
      </c>
      <c r="I147" s="52">
        <v>16</v>
      </c>
      <c r="J147" s="52">
        <v>19</v>
      </c>
      <c r="K147" s="52">
        <v>24</v>
      </c>
      <c r="L147" s="52">
        <v>18</v>
      </c>
    </row>
    <row r="148" spans="1:12" s="49" customFormat="1" hidden="1" outlineLevel="1" x14ac:dyDescent="0.2">
      <c r="A148" s="47" t="s">
        <v>465</v>
      </c>
      <c r="B148" s="52">
        <v>87</v>
      </c>
      <c r="C148" s="52">
        <v>1</v>
      </c>
      <c r="D148" s="52">
        <v>18</v>
      </c>
      <c r="E148" s="52">
        <v>2</v>
      </c>
      <c r="F148" s="52">
        <v>26</v>
      </c>
      <c r="G148" s="52">
        <v>4</v>
      </c>
      <c r="H148" s="52">
        <v>8</v>
      </c>
      <c r="I148" s="52">
        <v>7</v>
      </c>
      <c r="J148" s="52">
        <v>12</v>
      </c>
      <c r="K148" s="52">
        <v>6</v>
      </c>
      <c r="L148" s="52">
        <v>3</v>
      </c>
    </row>
    <row r="149" spans="1:12" s="49" customFormat="1" hidden="1" outlineLevel="1" x14ac:dyDescent="0.2">
      <c r="A149" s="47" t="s">
        <v>466</v>
      </c>
      <c r="B149" s="52">
        <v>76</v>
      </c>
      <c r="C149" s="52">
        <v>0</v>
      </c>
      <c r="D149" s="52">
        <v>12</v>
      </c>
      <c r="E149" s="52">
        <v>2</v>
      </c>
      <c r="F149" s="52">
        <v>19</v>
      </c>
      <c r="G149" s="52">
        <v>5</v>
      </c>
      <c r="H149" s="52">
        <v>3</v>
      </c>
      <c r="I149" s="52">
        <v>10</v>
      </c>
      <c r="J149" s="52">
        <v>10</v>
      </c>
      <c r="K149" s="52">
        <v>6</v>
      </c>
      <c r="L149" s="52">
        <v>9</v>
      </c>
    </row>
    <row r="150" spans="1:12" s="49" customFormat="1" hidden="1" outlineLevel="1" x14ac:dyDescent="0.2">
      <c r="A150" s="47" t="s">
        <v>467</v>
      </c>
      <c r="B150" s="52">
        <v>34</v>
      </c>
      <c r="C150" s="52">
        <v>0</v>
      </c>
      <c r="D150" s="52">
        <v>3</v>
      </c>
      <c r="E150" s="52">
        <v>0</v>
      </c>
      <c r="F150" s="52">
        <v>11</v>
      </c>
      <c r="G150" s="52">
        <v>0</v>
      </c>
      <c r="H150" s="52">
        <v>3</v>
      </c>
      <c r="I150" s="52">
        <v>3</v>
      </c>
      <c r="J150" s="52">
        <v>6</v>
      </c>
      <c r="K150" s="52">
        <v>4</v>
      </c>
      <c r="L150" s="52">
        <v>4</v>
      </c>
    </row>
    <row r="151" spans="1:12" s="49" customFormat="1" hidden="1" outlineLevel="1" x14ac:dyDescent="0.2">
      <c r="A151" s="47" t="s">
        <v>468</v>
      </c>
      <c r="B151" s="52">
        <v>15</v>
      </c>
      <c r="C151" s="52">
        <v>0</v>
      </c>
      <c r="D151" s="52">
        <v>2</v>
      </c>
      <c r="E151" s="52">
        <v>1</v>
      </c>
      <c r="F151" s="52">
        <v>4</v>
      </c>
      <c r="G151" s="52">
        <v>0</v>
      </c>
      <c r="H151" s="52">
        <v>1</v>
      </c>
      <c r="I151" s="52">
        <v>1</v>
      </c>
      <c r="J151" s="52">
        <v>3</v>
      </c>
      <c r="K151" s="52">
        <v>1</v>
      </c>
      <c r="L151" s="52">
        <v>2</v>
      </c>
    </row>
    <row r="152" spans="1:12" s="49" customFormat="1" hidden="1" outlineLevel="1" x14ac:dyDescent="0.2">
      <c r="A152" s="47" t="s">
        <v>451</v>
      </c>
      <c r="B152" s="52">
        <v>3</v>
      </c>
      <c r="C152" s="52">
        <v>0</v>
      </c>
      <c r="D152" s="52">
        <v>0</v>
      </c>
      <c r="E152" s="52">
        <v>1</v>
      </c>
      <c r="F152" s="52">
        <v>1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1</v>
      </c>
    </row>
    <row r="153" spans="1:12" s="49" customFormat="1" hidden="1" outlineLevel="1" x14ac:dyDescent="0.2">
      <c r="A153" s="48" t="s">
        <v>277</v>
      </c>
      <c r="B153" s="52">
        <v>5192</v>
      </c>
      <c r="C153" s="52">
        <v>123</v>
      </c>
      <c r="D153" s="52">
        <v>1361</v>
      </c>
      <c r="E153" s="52">
        <v>442</v>
      </c>
      <c r="F153" s="52">
        <v>1547</v>
      </c>
      <c r="G153" s="52">
        <v>448</v>
      </c>
      <c r="H153" s="52">
        <v>306</v>
      </c>
      <c r="I153" s="52">
        <v>81</v>
      </c>
      <c r="J153" s="52">
        <v>508</v>
      </c>
      <c r="K153" s="52">
        <v>72</v>
      </c>
      <c r="L153" s="52">
        <v>304</v>
      </c>
    </row>
    <row r="154" spans="1:12" s="49" customFormat="1" hidden="1" outlineLevel="1" x14ac:dyDescent="0.2">
      <c r="A154" s="47" t="s">
        <v>453</v>
      </c>
      <c r="B154" s="52">
        <v>282</v>
      </c>
      <c r="C154" s="52">
        <v>1</v>
      </c>
      <c r="D154" s="52">
        <v>194</v>
      </c>
      <c r="E154" s="52">
        <v>42</v>
      </c>
      <c r="F154" s="52">
        <v>8</v>
      </c>
      <c r="G154" s="52">
        <v>17</v>
      </c>
      <c r="H154" s="52">
        <v>0</v>
      </c>
      <c r="I154" s="52">
        <v>0</v>
      </c>
      <c r="J154" s="52">
        <v>0</v>
      </c>
      <c r="K154" s="52">
        <v>0</v>
      </c>
      <c r="L154" s="52">
        <v>20</v>
      </c>
    </row>
    <row r="155" spans="1:12" s="49" customFormat="1" hidden="1" outlineLevel="1" x14ac:dyDescent="0.2">
      <c r="A155" s="47" t="s">
        <v>454</v>
      </c>
      <c r="B155" s="52">
        <v>313</v>
      </c>
      <c r="C155" s="52">
        <v>2</v>
      </c>
      <c r="D155" s="52">
        <v>71</v>
      </c>
      <c r="E155" s="52">
        <v>40</v>
      </c>
      <c r="F155" s="52">
        <v>80</v>
      </c>
      <c r="G155" s="52">
        <v>77</v>
      </c>
      <c r="H155" s="52">
        <v>3</v>
      </c>
      <c r="I155" s="52">
        <v>0</v>
      </c>
      <c r="J155" s="52">
        <v>21</v>
      </c>
      <c r="K155" s="52">
        <v>0</v>
      </c>
      <c r="L155" s="52">
        <v>19</v>
      </c>
    </row>
    <row r="156" spans="1:12" s="49" customFormat="1" hidden="1" outlineLevel="1" x14ac:dyDescent="0.2">
      <c r="A156" s="47" t="s">
        <v>455</v>
      </c>
      <c r="B156" s="52">
        <v>349</v>
      </c>
      <c r="C156" s="52">
        <v>11</v>
      </c>
      <c r="D156" s="52">
        <v>81</v>
      </c>
      <c r="E156" s="52">
        <v>20</v>
      </c>
      <c r="F156" s="52">
        <v>112</v>
      </c>
      <c r="G156" s="52">
        <v>30</v>
      </c>
      <c r="H156" s="52">
        <v>18</v>
      </c>
      <c r="I156" s="52">
        <v>2</v>
      </c>
      <c r="J156" s="52">
        <v>53</v>
      </c>
      <c r="K156" s="52">
        <v>2</v>
      </c>
      <c r="L156" s="52">
        <v>20</v>
      </c>
    </row>
    <row r="157" spans="1:12" s="49" customFormat="1" hidden="1" outlineLevel="1" x14ac:dyDescent="0.2">
      <c r="A157" s="47" t="s">
        <v>456</v>
      </c>
      <c r="B157" s="52">
        <v>498</v>
      </c>
      <c r="C157" s="52">
        <v>10</v>
      </c>
      <c r="D157" s="52">
        <v>122</v>
      </c>
      <c r="E157" s="52">
        <v>35</v>
      </c>
      <c r="F157" s="52">
        <v>137</v>
      </c>
      <c r="G157" s="52">
        <v>44</v>
      </c>
      <c r="H157" s="52">
        <v>34</v>
      </c>
      <c r="I157" s="52">
        <v>5</v>
      </c>
      <c r="J157" s="52">
        <v>70</v>
      </c>
      <c r="K157" s="52">
        <v>9</v>
      </c>
      <c r="L157" s="52">
        <v>32</v>
      </c>
    </row>
    <row r="158" spans="1:12" s="49" customFormat="1" hidden="1" outlineLevel="1" x14ac:dyDescent="0.2">
      <c r="A158" s="47" t="s">
        <v>457</v>
      </c>
      <c r="B158" s="52">
        <v>611</v>
      </c>
      <c r="C158" s="52">
        <v>11</v>
      </c>
      <c r="D158" s="52">
        <v>120</v>
      </c>
      <c r="E158" s="52">
        <v>56</v>
      </c>
      <c r="F158" s="52">
        <v>195</v>
      </c>
      <c r="G158" s="52">
        <v>45</v>
      </c>
      <c r="H158" s="52">
        <v>35</v>
      </c>
      <c r="I158" s="52">
        <v>12</v>
      </c>
      <c r="J158" s="52">
        <v>99</v>
      </c>
      <c r="K158" s="52">
        <v>9</v>
      </c>
      <c r="L158" s="52">
        <v>29</v>
      </c>
    </row>
    <row r="159" spans="1:12" s="49" customFormat="1" hidden="1" outlineLevel="1" x14ac:dyDescent="0.2">
      <c r="A159" s="47" t="s">
        <v>458</v>
      </c>
      <c r="B159" s="52">
        <v>670</v>
      </c>
      <c r="C159" s="52">
        <v>10</v>
      </c>
      <c r="D159" s="52">
        <v>149</v>
      </c>
      <c r="E159" s="52">
        <v>42</v>
      </c>
      <c r="F159" s="52">
        <v>217</v>
      </c>
      <c r="G159" s="52">
        <v>42</v>
      </c>
      <c r="H159" s="52">
        <v>62</v>
      </c>
      <c r="I159" s="52">
        <v>23</v>
      </c>
      <c r="J159" s="52">
        <v>85</v>
      </c>
      <c r="K159" s="52">
        <v>12</v>
      </c>
      <c r="L159" s="52">
        <v>28</v>
      </c>
    </row>
    <row r="160" spans="1:12" s="49" customFormat="1" hidden="1" outlineLevel="1" x14ac:dyDescent="0.2">
      <c r="A160" s="47" t="s">
        <v>459</v>
      </c>
      <c r="B160" s="52">
        <v>671</v>
      </c>
      <c r="C160" s="52">
        <v>12</v>
      </c>
      <c r="D160" s="52">
        <v>152</v>
      </c>
      <c r="E160" s="52">
        <v>41</v>
      </c>
      <c r="F160" s="52">
        <v>227</v>
      </c>
      <c r="G160" s="52">
        <v>65</v>
      </c>
      <c r="H160" s="52">
        <v>55</v>
      </c>
      <c r="I160" s="52">
        <v>12</v>
      </c>
      <c r="J160" s="52">
        <v>68</v>
      </c>
      <c r="K160" s="52">
        <v>13</v>
      </c>
      <c r="L160" s="52">
        <v>26</v>
      </c>
    </row>
    <row r="161" spans="1:12" s="49" customFormat="1" hidden="1" outlineLevel="1" x14ac:dyDescent="0.2">
      <c r="A161" s="47" t="s">
        <v>460</v>
      </c>
      <c r="B161" s="52">
        <v>540</v>
      </c>
      <c r="C161" s="52">
        <v>15</v>
      </c>
      <c r="D161" s="52">
        <v>125</v>
      </c>
      <c r="E161" s="52">
        <v>42</v>
      </c>
      <c r="F161" s="52">
        <v>202</v>
      </c>
      <c r="G161" s="52">
        <v>38</v>
      </c>
      <c r="H161" s="52">
        <v>26</v>
      </c>
      <c r="I161" s="52">
        <v>6</v>
      </c>
      <c r="J161" s="52">
        <v>49</v>
      </c>
      <c r="K161" s="52">
        <v>7</v>
      </c>
      <c r="L161" s="52">
        <v>30</v>
      </c>
    </row>
    <row r="162" spans="1:12" s="49" customFormat="1" hidden="1" outlineLevel="1" x14ac:dyDescent="0.2">
      <c r="A162" s="47" t="s">
        <v>461</v>
      </c>
      <c r="B162" s="52">
        <v>407</v>
      </c>
      <c r="C162" s="52">
        <v>21</v>
      </c>
      <c r="D162" s="52">
        <v>116</v>
      </c>
      <c r="E162" s="52">
        <v>40</v>
      </c>
      <c r="F162" s="52">
        <v>128</v>
      </c>
      <c r="G162" s="52">
        <v>23</v>
      </c>
      <c r="H162" s="52">
        <v>20</v>
      </c>
      <c r="I162" s="52">
        <v>8</v>
      </c>
      <c r="J162" s="52">
        <v>27</v>
      </c>
      <c r="K162" s="52">
        <v>4</v>
      </c>
      <c r="L162" s="52">
        <v>20</v>
      </c>
    </row>
    <row r="163" spans="1:12" hidden="1" outlineLevel="1" x14ac:dyDescent="0.2">
      <c r="A163" s="47" t="s">
        <v>462</v>
      </c>
      <c r="B163" s="52">
        <v>298</v>
      </c>
      <c r="C163" s="52">
        <v>14</v>
      </c>
      <c r="D163" s="52">
        <v>95</v>
      </c>
      <c r="E163" s="52">
        <v>30</v>
      </c>
      <c r="F163" s="52">
        <v>88</v>
      </c>
      <c r="G163" s="52">
        <v>13</v>
      </c>
      <c r="H163" s="52">
        <v>19</v>
      </c>
      <c r="I163" s="52">
        <v>5</v>
      </c>
      <c r="J163" s="52">
        <v>16</v>
      </c>
      <c r="K163" s="52">
        <v>3</v>
      </c>
      <c r="L163" s="52">
        <v>15</v>
      </c>
    </row>
    <row r="164" spans="1:12" hidden="1" outlineLevel="1" x14ac:dyDescent="0.2">
      <c r="A164" s="47" t="s">
        <v>463</v>
      </c>
      <c r="B164" s="52">
        <v>202</v>
      </c>
      <c r="C164" s="52">
        <v>10</v>
      </c>
      <c r="D164" s="52">
        <v>36</v>
      </c>
      <c r="E164" s="52">
        <v>17</v>
      </c>
      <c r="F164" s="52">
        <v>75</v>
      </c>
      <c r="G164" s="52">
        <v>15</v>
      </c>
      <c r="H164" s="52">
        <v>12</v>
      </c>
      <c r="I164" s="52">
        <v>2</v>
      </c>
      <c r="J164" s="52">
        <v>9</v>
      </c>
      <c r="K164" s="52">
        <v>5</v>
      </c>
      <c r="L164" s="52">
        <v>21</v>
      </c>
    </row>
    <row r="165" spans="1:12" hidden="1" outlineLevel="1" x14ac:dyDescent="0.2">
      <c r="A165" s="47" t="s">
        <v>464</v>
      </c>
      <c r="B165" s="52">
        <v>132</v>
      </c>
      <c r="C165" s="52">
        <v>3</v>
      </c>
      <c r="D165" s="52">
        <v>25</v>
      </c>
      <c r="E165" s="52">
        <v>19</v>
      </c>
      <c r="F165" s="52">
        <v>32</v>
      </c>
      <c r="G165" s="52">
        <v>17</v>
      </c>
      <c r="H165" s="52">
        <v>15</v>
      </c>
      <c r="I165" s="52">
        <v>3</v>
      </c>
      <c r="J165" s="52">
        <v>3</v>
      </c>
      <c r="K165" s="52">
        <v>3</v>
      </c>
      <c r="L165" s="52">
        <v>12</v>
      </c>
    </row>
    <row r="166" spans="1:12" hidden="1" outlineLevel="1" x14ac:dyDescent="0.2">
      <c r="A166" s="47" t="s">
        <v>465</v>
      </c>
      <c r="B166" s="52">
        <v>77</v>
      </c>
      <c r="C166" s="52">
        <v>2</v>
      </c>
      <c r="D166" s="52">
        <v>21</v>
      </c>
      <c r="E166" s="52">
        <v>5</v>
      </c>
      <c r="F166" s="52">
        <v>19</v>
      </c>
      <c r="G166" s="52">
        <v>9</v>
      </c>
      <c r="H166" s="52">
        <v>2</v>
      </c>
      <c r="I166" s="52">
        <v>3</v>
      </c>
      <c r="J166" s="52">
        <v>5</v>
      </c>
      <c r="K166" s="52">
        <v>1</v>
      </c>
      <c r="L166" s="52">
        <v>10</v>
      </c>
    </row>
    <row r="167" spans="1:12" hidden="1" outlineLevel="1" x14ac:dyDescent="0.2">
      <c r="A167" s="47" t="s">
        <v>466</v>
      </c>
      <c r="B167" s="52">
        <v>71</v>
      </c>
      <c r="C167" s="52">
        <v>0</v>
      </c>
      <c r="D167" s="52">
        <v>29</v>
      </c>
      <c r="E167" s="52">
        <v>8</v>
      </c>
      <c r="F167" s="52">
        <v>9</v>
      </c>
      <c r="G167" s="52">
        <v>9</v>
      </c>
      <c r="H167" s="52">
        <v>1</v>
      </c>
      <c r="I167" s="52">
        <v>0</v>
      </c>
      <c r="J167" s="52">
        <v>1</v>
      </c>
      <c r="K167" s="52">
        <v>3</v>
      </c>
      <c r="L167" s="52">
        <v>11</v>
      </c>
    </row>
    <row r="168" spans="1:12" hidden="1" outlineLevel="1" x14ac:dyDescent="0.2">
      <c r="A168" s="47" t="s">
        <v>467</v>
      </c>
      <c r="B168" s="52">
        <v>53</v>
      </c>
      <c r="C168" s="52">
        <v>1</v>
      </c>
      <c r="D168" s="52">
        <v>17</v>
      </c>
      <c r="E168" s="52">
        <v>3</v>
      </c>
      <c r="F168" s="52">
        <v>16</v>
      </c>
      <c r="G168" s="52">
        <v>2</v>
      </c>
      <c r="H168" s="52">
        <v>3</v>
      </c>
      <c r="I168" s="52">
        <v>0</v>
      </c>
      <c r="J168" s="52">
        <v>2</v>
      </c>
      <c r="K168" s="52">
        <v>1</v>
      </c>
      <c r="L168" s="52">
        <v>8</v>
      </c>
    </row>
    <row r="169" spans="1:12" hidden="1" outlineLevel="1" x14ac:dyDescent="0.2">
      <c r="A169" s="47" t="s">
        <v>468</v>
      </c>
      <c r="B169" s="52">
        <v>14</v>
      </c>
      <c r="C169" s="52">
        <v>0</v>
      </c>
      <c r="D169" s="52">
        <v>7</v>
      </c>
      <c r="E169" s="52">
        <v>2</v>
      </c>
      <c r="F169" s="52">
        <v>1</v>
      </c>
      <c r="G169" s="52">
        <v>2</v>
      </c>
      <c r="H169" s="52">
        <v>1</v>
      </c>
      <c r="I169" s="52">
        <v>0</v>
      </c>
      <c r="J169" s="52">
        <v>0</v>
      </c>
      <c r="K169" s="52">
        <v>0</v>
      </c>
      <c r="L169" s="52">
        <v>1</v>
      </c>
    </row>
    <row r="170" spans="1:12" hidden="1" outlineLevel="1" x14ac:dyDescent="0.2">
      <c r="A170" s="47" t="s">
        <v>451</v>
      </c>
      <c r="B170" s="52">
        <v>4</v>
      </c>
      <c r="C170" s="52">
        <v>0</v>
      </c>
      <c r="D170" s="52">
        <v>1</v>
      </c>
      <c r="E170" s="52">
        <v>0</v>
      </c>
      <c r="F170" s="52">
        <v>1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2">
        <v>2</v>
      </c>
    </row>
    <row r="171" spans="1:12" collapsed="1" x14ac:dyDescent="0.2">
      <c r="A171" s="53" t="s">
        <v>528</v>
      </c>
      <c r="B171" s="52">
        <v>32012</v>
      </c>
      <c r="C171" s="52">
        <v>343</v>
      </c>
      <c r="D171" s="52">
        <v>6629</v>
      </c>
      <c r="E171" s="52">
        <v>1983</v>
      </c>
      <c r="F171" s="52">
        <v>11597</v>
      </c>
      <c r="G171" s="52">
        <v>2486</v>
      </c>
      <c r="H171" s="52">
        <v>2665</v>
      </c>
      <c r="I171" s="52">
        <v>1043</v>
      </c>
      <c r="J171" s="52">
        <v>3758</v>
      </c>
      <c r="K171" s="52">
        <v>720</v>
      </c>
      <c r="L171" s="52">
        <v>788</v>
      </c>
    </row>
    <row r="172" spans="1:12" hidden="1" outlineLevel="1" x14ac:dyDescent="0.2">
      <c r="A172" s="47" t="s">
        <v>453</v>
      </c>
      <c r="B172" s="52">
        <v>2122</v>
      </c>
      <c r="C172" s="52">
        <v>10</v>
      </c>
      <c r="D172" s="52">
        <v>1507</v>
      </c>
      <c r="E172" s="52">
        <v>193</v>
      </c>
      <c r="F172" s="52">
        <v>127</v>
      </c>
      <c r="G172" s="52">
        <v>175</v>
      </c>
      <c r="H172" s="52">
        <v>0</v>
      </c>
      <c r="I172" s="52">
        <v>0</v>
      </c>
      <c r="J172" s="52">
        <v>0</v>
      </c>
      <c r="K172" s="52">
        <v>0</v>
      </c>
      <c r="L172" s="52">
        <v>110</v>
      </c>
    </row>
    <row r="173" spans="1:12" hidden="1" outlineLevel="1" x14ac:dyDescent="0.2">
      <c r="A173" s="47" t="s">
        <v>454</v>
      </c>
      <c r="B173" s="52">
        <v>2244</v>
      </c>
      <c r="C173" s="52">
        <v>7</v>
      </c>
      <c r="D173" s="52">
        <v>217</v>
      </c>
      <c r="E173" s="52">
        <v>155</v>
      </c>
      <c r="F173" s="52">
        <v>950</v>
      </c>
      <c r="G173" s="52">
        <v>640</v>
      </c>
      <c r="H173" s="52">
        <v>46</v>
      </c>
      <c r="I173" s="52">
        <v>13</v>
      </c>
      <c r="J173" s="52">
        <v>167</v>
      </c>
      <c r="K173" s="52">
        <v>0</v>
      </c>
      <c r="L173" s="52">
        <v>49</v>
      </c>
    </row>
    <row r="174" spans="1:12" hidden="1" outlineLevel="1" x14ac:dyDescent="0.2">
      <c r="A174" s="47" t="s">
        <v>455</v>
      </c>
      <c r="B174" s="52">
        <v>2286</v>
      </c>
      <c r="C174" s="52">
        <v>11</v>
      </c>
      <c r="D174" s="52">
        <v>168</v>
      </c>
      <c r="E174" s="52">
        <v>100</v>
      </c>
      <c r="F174" s="52">
        <v>870</v>
      </c>
      <c r="G174" s="52">
        <v>257</v>
      </c>
      <c r="H174" s="52">
        <v>189</v>
      </c>
      <c r="I174" s="52">
        <v>40</v>
      </c>
      <c r="J174" s="52">
        <v>527</v>
      </c>
      <c r="K174" s="52">
        <v>12</v>
      </c>
      <c r="L174" s="52">
        <v>112</v>
      </c>
    </row>
    <row r="175" spans="1:12" hidden="1" outlineLevel="1" x14ac:dyDescent="0.2">
      <c r="A175" s="47" t="s">
        <v>456</v>
      </c>
      <c r="B175" s="52">
        <v>2298</v>
      </c>
      <c r="C175" s="52">
        <v>14</v>
      </c>
      <c r="D175" s="52">
        <v>222</v>
      </c>
      <c r="E175" s="52">
        <v>106</v>
      </c>
      <c r="F175" s="52">
        <v>794</v>
      </c>
      <c r="G175" s="52">
        <v>165</v>
      </c>
      <c r="H175" s="52">
        <v>272</v>
      </c>
      <c r="I175" s="52">
        <v>51</v>
      </c>
      <c r="J175" s="52">
        <v>515</v>
      </c>
      <c r="K175" s="52">
        <v>42</v>
      </c>
      <c r="L175" s="52">
        <v>117</v>
      </c>
    </row>
    <row r="176" spans="1:12" hidden="1" outlineLevel="1" x14ac:dyDescent="0.2">
      <c r="A176" s="47" t="s">
        <v>457</v>
      </c>
      <c r="B176" s="52">
        <v>2495</v>
      </c>
      <c r="C176" s="52">
        <v>23</v>
      </c>
      <c r="D176" s="52">
        <v>312</v>
      </c>
      <c r="E176" s="52">
        <v>113</v>
      </c>
      <c r="F176" s="52">
        <v>834</v>
      </c>
      <c r="G176" s="52">
        <v>226</v>
      </c>
      <c r="H176" s="52">
        <v>297</v>
      </c>
      <c r="I176" s="52">
        <v>82</v>
      </c>
      <c r="J176" s="52">
        <v>515</v>
      </c>
      <c r="K176" s="52">
        <v>55</v>
      </c>
      <c r="L176" s="52">
        <v>38</v>
      </c>
    </row>
    <row r="177" spans="1:12" hidden="1" outlineLevel="1" x14ac:dyDescent="0.2">
      <c r="A177" s="47" t="s">
        <v>458</v>
      </c>
      <c r="B177" s="52">
        <v>2749</v>
      </c>
      <c r="C177" s="52">
        <v>40</v>
      </c>
      <c r="D177" s="52">
        <v>353</v>
      </c>
      <c r="E177" s="52">
        <v>134</v>
      </c>
      <c r="F177" s="52">
        <v>1054</v>
      </c>
      <c r="G177" s="52">
        <v>156</v>
      </c>
      <c r="H177" s="52">
        <v>323</v>
      </c>
      <c r="I177" s="52">
        <v>101</v>
      </c>
      <c r="J177" s="52">
        <v>471</v>
      </c>
      <c r="K177" s="52">
        <v>85</v>
      </c>
      <c r="L177" s="52">
        <v>32</v>
      </c>
    </row>
    <row r="178" spans="1:12" hidden="1" outlineLevel="1" x14ac:dyDescent="0.2">
      <c r="A178" s="47" t="s">
        <v>459</v>
      </c>
      <c r="B178" s="52">
        <v>3252</v>
      </c>
      <c r="C178" s="52">
        <v>41</v>
      </c>
      <c r="D178" s="52">
        <v>350</v>
      </c>
      <c r="E178" s="52">
        <v>151</v>
      </c>
      <c r="F178" s="52">
        <v>1373</v>
      </c>
      <c r="G178" s="52">
        <v>185</v>
      </c>
      <c r="H178" s="52">
        <v>401</v>
      </c>
      <c r="I178" s="52">
        <v>151</v>
      </c>
      <c r="J178" s="52">
        <v>459</v>
      </c>
      <c r="K178" s="52">
        <v>114</v>
      </c>
      <c r="L178" s="52">
        <v>27</v>
      </c>
    </row>
    <row r="179" spans="1:12" hidden="1" outlineLevel="1" x14ac:dyDescent="0.2">
      <c r="A179" s="47" t="s">
        <v>460</v>
      </c>
      <c r="B179" s="52">
        <v>3158</v>
      </c>
      <c r="C179" s="52">
        <v>33</v>
      </c>
      <c r="D179" s="52">
        <v>446</v>
      </c>
      <c r="E179" s="52">
        <v>173</v>
      </c>
      <c r="F179" s="52">
        <v>1341</v>
      </c>
      <c r="G179" s="52">
        <v>173</v>
      </c>
      <c r="H179" s="52">
        <v>343</v>
      </c>
      <c r="I179" s="52">
        <v>142</v>
      </c>
      <c r="J179" s="52">
        <v>376</v>
      </c>
      <c r="K179" s="52">
        <v>84</v>
      </c>
      <c r="L179" s="52">
        <v>47</v>
      </c>
    </row>
    <row r="180" spans="1:12" hidden="1" outlineLevel="1" x14ac:dyDescent="0.2">
      <c r="A180" s="47" t="s">
        <v>461</v>
      </c>
      <c r="B180" s="52">
        <v>2853</v>
      </c>
      <c r="C180" s="52">
        <v>47</v>
      </c>
      <c r="D180" s="52">
        <v>501</v>
      </c>
      <c r="E180" s="52">
        <v>208</v>
      </c>
      <c r="F180" s="52">
        <v>1163</v>
      </c>
      <c r="G180" s="52">
        <v>151</v>
      </c>
      <c r="H180" s="52">
        <v>259</v>
      </c>
      <c r="I180" s="52">
        <v>138</v>
      </c>
      <c r="J180" s="52">
        <v>264</v>
      </c>
      <c r="K180" s="52">
        <v>88</v>
      </c>
      <c r="L180" s="52">
        <v>34</v>
      </c>
    </row>
    <row r="181" spans="1:12" hidden="1" outlineLevel="1" x14ac:dyDescent="0.2">
      <c r="A181" s="47" t="s">
        <v>462</v>
      </c>
      <c r="B181" s="52">
        <v>2356</v>
      </c>
      <c r="C181" s="52">
        <v>52</v>
      </c>
      <c r="D181" s="52">
        <v>577</v>
      </c>
      <c r="E181" s="52">
        <v>186</v>
      </c>
      <c r="F181" s="52">
        <v>910</v>
      </c>
      <c r="G181" s="52">
        <v>91</v>
      </c>
      <c r="H181" s="52">
        <v>170</v>
      </c>
      <c r="I181" s="52">
        <v>101</v>
      </c>
      <c r="J181" s="52">
        <v>161</v>
      </c>
      <c r="K181" s="52">
        <v>75</v>
      </c>
      <c r="L181" s="52">
        <v>33</v>
      </c>
    </row>
    <row r="182" spans="1:12" hidden="1" outlineLevel="1" x14ac:dyDescent="0.2">
      <c r="A182" s="47" t="s">
        <v>463</v>
      </c>
      <c r="B182" s="52">
        <v>2115</v>
      </c>
      <c r="C182" s="52">
        <v>29</v>
      </c>
      <c r="D182" s="52">
        <v>548</v>
      </c>
      <c r="E182" s="52">
        <v>163</v>
      </c>
      <c r="F182" s="52">
        <v>850</v>
      </c>
      <c r="G182" s="52">
        <v>91</v>
      </c>
      <c r="H182" s="52">
        <v>129</v>
      </c>
      <c r="I182" s="52">
        <v>83</v>
      </c>
      <c r="J182" s="52">
        <v>124</v>
      </c>
      <c r="K182" s="52">
        <v>59</v>
      </c>
      <c r="L182" s="52">
        <v>39</v>
      </c>
    </row>
    <row r="183" spans="1:12" hidden="1" outlineLevel="1" x14ac:dyDescent="0.2">
      <c r="A183" s="47" t="s">
        <v>464</v>
      </c>
      <c r="B183" s="52">
        <v>1667</v>
      </c>
      <c r="C183" s="52">
        <v>21</v>
      </c>
      <c r="D183" s="52">
        <v>489</v>
      </c>
      <c r="E183" s="52">
        <v>108</v>
      </c>
      <c r="F183" s="52">
        <v>618</v>
      </c>
      <c r="G183" s="52">
        <v>74</v>
      </c>
      <c r="H183" s="52">
        <v>112</v>
      </c>
      <c r="I183" s="52">
        <v>65</v>
      </c>
      <c r="J183" s="52">
        <v>92</v>
      </c>
      <c r="K183" s="52">
        <v>46</v>
      </c>
      <c r="L183" s="52">
        <v>42</v>
      </c>
    </row>
    <row r="184" spans="1:12" hidden="1" outlineLevel="1" x14ac:dyDescent="0.2">
      <c r="A184" s="47" t="s">
        <v>465</v>
      </c>
      <c r="B184" s="52">
        <v>1131</v>
      </c>
      <c r="C184" s="52">
        <v>7</v>
      </c>
      <c r="D184" s="52">
        <v>375</v>
      </c>
      <c r="E184" s="52">
        <v>87</v>
      </c>
      <c r="F184" s="52">
        <v>394</v>
      </c>
      <c r="G184" s="52">
        <v>49</v>
      </c>
      <c r="H184" s="52">
        <v>62</v>
      </c>
      <c r="I184" s="52">
        <v>46</v>
      </c>
      <c r="J184" s="52">
        <v>40</v>
      </c>
      <c r="K184" s="52">
        <v>31</v>
      </c>
      <c r="L184" s="52">
        <v>40</v>
      </c>
    </row>
    <row r="185" spans="1:12" hidden="1" outlineLevel="1" x14ac:dyDescent="0.2">
      <c r="A185" s="47" t="s">
        <v>466</v>
      </c>
      <c r="B185" s="52">
        <v>682</v>
      </c>
      <c r="C185" s="52">
        <v>6</v>
      </c>
      <c r="D185" s="52">
        <v>271</v>
      </c>
      <c r="E185" s="52">
        <v>56</v>
      </c>
      <c r="F185" s="52">
        <v>191</v>
      </c>
      <c r="G185" s="52">
        <v>29</v>
      </c>
      <c r="H185" s="52">
        <v>34</v>
      </c>
      <c r="I185" s="52">
        <v>18</v>
      </c>
      <c r="J185" s="52">
        <v>26</v>
      </c>
      <c r="K185" s="52">
        <v>14</v>
      </c>
      <c r="L185" s="52">
        <v>37</v>
      </c>
    </row>
    <row r="186" spans="1:12" hidden="1" outlineLevel="1" x14ac:dyDescent="0.2">
      <c r="A186" s="47" t="s">
        <v>467</v>
      </c>
      <c r="B186" s="52">
        <v>398</v>
      </c>
      <c r="C186" s="52">
        <v>2</v>
      </c>
      <c r="D186" s="52">
        <v>185</v>
      </c>
      <c r="E186" s="52">
        <v>36</v>
      </c>
      <c r="F186" s="52">
        <v>87</v>
      </c>
      <c r="G186" s="52">
        <v>20</v>
      </c>
      <c r="H186" s="52">
        <v>18</v>
      </c>
      <c r="I186" s="52">
        <v>8</v>
      </c>
      <c r="J186" s="52">
        <v>14</v>
      </c>
      <c r="K186" s="52">
        <v>10</v>
      </c>
      <c r="L186" s="52">
        <v>18</v>
      </c>
    </row>
    <row r="187" spans="1:12" hidden="1" outlineLevel="1" x14ac:dyDescent="0.2">
      <c r="A187" s="47" t="s">
        <v>468</v>
      </c>
      <c r="B187" s="52">
        <v>171</v>
      </c>
      <c r="C187" s="52">
        <v>0</v>
      </c>
      <c r="D187" s="52">
        <v>93</v>
      </c>
      <c r="E187" s="52">
        <v>13</v>
      </c>
      <c r="F187" s="52">
        <v>32</v>
      </c>
      <c r="G187" s="52">
        <v>2</v>
      </c>
      <c r="H187" s="52">
        <v>9</v>
      </c>
      <c r="I187" s="52">
        <v>2</v>
      </c>
      <c r="J187" s="52">
        <v>5</v>
      </c>
      <c r="K187" s="52">
        <v>4</v>
      </c>
      <c r="L187" s="52">
        <v>11</v>
      </c>
    </row>
    <row r="188" spans="1:12" hidden="1" outlineLevel="1" x14ac:dyDescent="0.2">
      <c r="A188" s="47" t="s">
        <v>451</v>
      </c>
      <c r="B188" s="52">
        <v>35</v>
      </c>
      <c r="C188" s="52">
        <v>0</v>
      </c>
      <c r="D188" s="52">
        <v>15</v>
      </c>
      <c r="E188" s="52">
        <v>1</v>
      </c>
      <c r="F188" s="52">
        <v>9</v>
      </c>
      <c r="G188" s="52">
        <v>2</v>
      </c>
      <c r="H188" s="52">
        <v>1</v>
      </c>
      <c r="I188" s="52">
        <v>2</v>
      </c>
      <c r="J188" s="52">
        <v>2</v>
      </c>
      <c r="K188" s="52">
        <v>1</v>
      </c>
      <c r="L188" s="52">
        <v>2</v>
      </c>
    </row>
    <row r="189" spans="1:12" hidden="1" outlineLevel="1" x14ac:dyDescent="0.2">
      <c r="A189" s="48" t="s">
        <v>276</v>
      </c>
      <c r="B189" s="52">
        <v>15721</v>
      </c>
      <c r="C189" s="52">
        <v>153</v>
      </c>
      <c r="D189" s="52">
        <v>2627</v>
      </c>
      <c r="E189" s="52">
        <v>496</v>
      </c>
      <c r="F189" s="52">
        <v>5775</v>
      </c>
      <c r="G189" s="52">
        <v>1018</v>
      </c>
      <c r="H189" s="52">
        <v>1774</v>
      </c>
      <c r="I189" s="52">
        <v>760</v>
      </c>
      <c r="J189" s="52">
        <v>2180</v>
      </c>
      <c r="K189" s="52">
        <v>540</v>
      </c>
      <c r="L189" s="52">
        <v>398</v>
      </c>
    </row>
    <row r="190" spans="1:12" hidden="1" outlineLevel="1" x14ac:dyDescent="0.2">
      <c r="A190" s="47" t="s">
        <v>453</v>
      </c>
      <c r="B190" s="52">
        <v>1035</v>
      </c>
      <c r="C190" s="52">
        <v>8</v>
      </c>
      <c r="D190" s="52">
        <v>777</v>
      </c>
      <c r="E190" s="52">
        <v>66</v>
      </c>
      <c r="F190" s="52">
        <v>56</v>
      </c>
      <c r="G190" s="52">
        <v>75</v>
      </c>
      <c r="H190" s="52">
        <v>0</v>
      </c>
      <c r="I190" s="52">
        <v>0</v>
      </c>
      <c r="J190" s="52">
        <v>0</v>
      </c>
      <c r="K190" s="52">
        <v>0</v>
      </c>
      <c r="L190" s="52">
        <v>53</v>
      </c>
    </row>
    <row r="191" spans="1:12" hidden="1" outlineLevel="1" x14ac:dyDescent="0.2">
      <c r="A191" s="47" t="s">
        <v>454</v>
      </c>
      <c r="B191" s="52">
        <v>1144</v>
      </c>
      <c r="C191" s="52">
        <v>5</v>
      </c>
      <c r="D191" s="52">
        <v>143</v>
      </c>
      <c r="E191" s="52">
        <v>62</v>
      </c>
      <c r="F191" s="52">
        <v>510</v>
      </c>
      <c r="G191" s="52">
        <v>294</v>
      </c>
      <c r="H191" s="52">
        <v>22</v>
      </c>
      <c r="I191" s="52">
        <v>6</v>
      </c>
      <c r="J191" s="52">
        <v>75</v>
      </c>
      <c r="K191" s="52">
        <v>0</v>
      </c>
      <c r="L191" s="52">
        <v>27</v>
      </c>
    </row>
    <row r="192" spans="1:12" hidden="1" outlineLevel="1" x14ac:dyDescent="0.2">
      <c r="A192" s="47" t="s">
        <v>455</v>
      </c>
      <c r="B192" s="52">
        <v>1158</v>
      </c>
      <c r="C192" s="52">
        <v>5</v>
      </c>
      <c r="D192" s="52">
        <v>82</v>
      </c>
      <c r="E192" s="52">
        <v>42</v>
      </c>
      <c r="F192" s="52">
        <v>476</v>
      </c>
      <c r="G192" s="52">
        <v>133</v>
      </c>
      <c r="H192" s="52">
        <v>109</v>
      </c>
      <c r="I192" s="52">
        <v>20</v>
      </c>
      <c r="J192" s="52">
        <v>227</v>
      </c>
      <c r="K192" s="52">
        <v>2</v>
      </c>
      <c r="L192" s="52">
        <v>62</v>
      </c>
    </row>
    <row r="193" spans="1:12" hidden="1" outlineLevel="1" x14ac:dyDescent="0.2">
      <c r="A193" s="47" t="s">
        <v>456</v>
      </c>
      <c r="B193" s="52">
        <v>1164</v>
      </c>
      <c r="C193" s="52">
        <v>6</v>
      </c>
      <c r="D193" s="52">
        <v>119</v>
      </c>
      <c r="E193" s="52">
        <v>41</v>
      </c>
      <c r="F193" s="52">
        <v>379</v>
      </c>
      <c r="G193" s="52">
        <v>59</v>
      </c>
      <c r="H193" s="52">
        <v>162</v>
      </c>
      <c r="I193" s="52">
        <v>27</v>
      </c>
      <c r="J193" s="52">
        <v>271</v>
      </c>
      <c r="K193" s="52">
        <v>24</v>
      </c>
      <c r="L193" s="52">
        <v>76</v>
      </c>
    </row>
    <row r="194" spans="1:12" hidden="1" outlineLevel="1" x14ac:dyDescent="0.2">
      <c r="A194" s="47" t="s">
        <v>457</v>
      </c>
      <c r="B194" s="52">
        <v>1275</v>
      </c>
      <c r="C194" s="52">
        <v>9</v>
      </c>
      <c r="D194" s="52">
        <v>147</v>
      </c>
      <c r="E194" s="52">
        <v>43</v>
      </c>
      <c r="F194" s="52">
        <v>413</v>
      </c>
      <c r="G194" s="52">
        <v>82</v>
      </c>
      <c r="H194" s="52">
        <v>186</v>
      </c>
      <c r="I194" s="52">
        <v>48</v>
      </c>
      <c r="J194" s="52">
        <v>293</v>
      </c>
      <c r="K194" s="52">
        <v>33</v>
      </c>
      <c r="L194" s="52">
        <v>21</v>
      </c>
    </row>
    <row r="195" spans="1:12" hidden="1" outlineLevel="1" x14ac:dyDescent="0.2">
      <c r="A195" s="47" t="s">
        <v>458</v>
      </c>
      <c r="B195" s="52">
        <v>1328</v>
      </c>
      <c r="C195" s="52">
        <v>22</v>
      </c>
      <c r="D195" s="52">
        <v>173</v>
      </c>
      <c r="E195" s="52">
        <v>46</v>
      </c>
      <c r="F195" s="52">
        <v>425</v>
      </c>
      <c r="G195" s="52">
        <v>55</v>
      </c>
      <c r="H195" s="52">
        <v>205</v>
      </c>
      <c r="I195" s="52">
        <v>60</v>
      </c>
      <c r="J195" s="52">
        <v>268</v>
      </c>
      <c r="K195" s="52">
        <v>56</v>
      </c>
      <c r="L195" s="52">
        <v>18</v>
      </c>
    </row>
    <row r="196" spans="1:12" hidden="1" outlineLevel="1" x14ac:dyDescent="0.2">
      <c r="A196" s="47" t="s">
        <v>459</v>
      </c>
      <c r="B196" s="52">
        <v>1624</v>
      </c>
      <c r="C196" s="52">
        <v>19</v>
      </c>
      <c r="D196" s="52">
        <v>153</v>
      </c>
      <c r="E196" s="52">
        <v>28</v>
      </c>
      <c r="F196" s="52">
        <v>593</v>
      </c>
      <c r="G196" s="52">
        <v>58</v>
      </c>
      <c r="H196" s="52">
        <v>278</v>
      </c>
      <c r="I196" s="52">
        <v>102</v>
      </c>
      <c r="J196" s="52">
        <v>290</v>
      </c>
      <c r="K196" s="52">
        <v>89</v>
      </c>
      <c r="L196" s="52">
        <v>14</v>
      </c>
    </row>
    <row r="197" spans="1:12" hidden="1" outlineLevel="1" x14ac:dyDescent="0.2">
      <c r="A197" s="47" t="s">
        <v>460</v>
      </c>
      <c r="B197" s="52">
        <v>1556</v>
      </c>
      <c r="C197" s="52">
        <v>16</v>
      </c>
      <c r="D197" s="52">
        <v>175</v>
      </c>
      <c r="E197" s="52">
        <v>40</v>
      </c>
      <c r="F197" s="52">
        <v>607</v>
      </c>
      <c r="G197" s="52">
        <v>54</v>
      </c>
      <c r="H197" s="52">
        <v>223</v>
      </c>
      <c r="I197" s="52">
        <v>107</v>
      </c>
      <c r="J197" s="52">
        <v>246</v>
      </c>
      <c r="K197" s="52">
        <v>60</v>
      </c>
      <c r="L197" s="52">
        <v>28</v>
      </c>
    </row>
    <row r="198" spans="1:12" hidden="1" outlineLevel="1" x14ac:dyDescent="0.2">
      <c r="A198" s="47" t="s">
        <v>461</v>
      </c>
      <c r="B198" s="52">
        <v>1412</v>
      </c>
      <c r="C198" s="52">
        <v>25</v>
      </c>
      <c r="D198" s="52">
        <v>166</v>
      </c>
      <c r="E198" s="52">
        <v>32</v>
      </c>
      <c r="F198" s="52">
        <v>579</v>
      </c>
      <c r="G198" s="52">
        <v>60</v>
      </c>
      <c r="H198" s="52">
        <v>178</v>
      </c>
      <c r="I198" s="52">
        <v>118</v>
      </c>
      <c r="J198" s="52">
        <v>169</v>
      </c>
      <c r="K198" s="52">
        <v>71</v>
      </c>
      <c r="L198" s="52">
        <v>14</v>
      </c>
    </row>
    <row r="199" spans="1:12" hidden="1" outlineLevel="1" x14ac:dyDescent="0.2">
      <c r="A199" s="47" t="s">
        <v>462</v>
      </c>
      <c r="B199" s="52">
        <v>1168</v>
      </c>
      <c r="C199" s="52">
        <v>21</v>
      </c>
      <c r="D199" s="52">
        <v>187</v>
      </c>
      <c r="E199" s="52">
        <v>16</v>
      </c>
      <c r="F199" s="52">
        <v>501</v>
      </c>
      <c r="G199" s="52">
        <v>34</v>
      </c>
      <c r="H199" s="52">
        <v>129</v>
      </c>
      <c r="I199" s="52">
        <v>84</v>
      </c>
      <c r="J199" s="52">
        <v>111</v>
      </c>
      <c r="K199" s="52">
        <v>62</v>
      </c>
      <c r="L199" s="52">
        <v>23</v>
      </c>
    </row>
    <row r="200" spans="1:12" hidden="1" outlineLevel="1" x14ac:dyDescent="0.2">
      <c r="A200" s="47" t="s">
        <v>463</v>
      </c>
      <c r="B200" s="52">
        <v>1061</v>
      </c>
      <c r="C200" s="52">
        <v>9</v>
      </c>
      <c r="D200" s="52">
        <v>170</v>
      </c>
      <c r="E200" s="52">
        <v>31</v>
      </c>
      <c r="F200" s="52">
        <v>477</v>
      </c>
      <c r="G200" s="52">
        <v>48</v>
      </c>
      <c r="H200" s="52">
        <v>104</v>
      </c>
      <c r="I200" s="52">
        <v>66</v>
      </c>
      <c r="J200" s="52">
        <v>89</v>
      </c>
      <c r="K200" s="52">
        <v>52</v>
      </c>
      <c r="L200" s="52">
        <v>15</v>
      </c>
    </row>
    <row r="201" spans="1:12" hidden="1" outlineLevel="1" x14ac:dyDescent="0.2">
      <c r="A201" s="47" t="s">
        <v>464</v>
      </c>
      <c r="B201" s="52">
        <v>815</v>
      </c>
      <c r="C201" s="52">
        <v>4</v>
      </c>
      <c r="D201" s="52">
        <v>139</v>
      </c>
      <c r="E201" s="52">
        <v>20</v>
      </c>
      <c r="F201" s="52">
        <v>354</v>
      </c>
      <c r="G201" s="52">
        <v>29</v>
      </c>
      <c r="H201" s="52">
        <v>86</v>
      </c>
      <c r="I201" s="52">
        <v>57</v>
      </c>
      <c r="J201" s="52">
        <v>71</v>
      </c>
      <c r="K201" s="52">
        <v>41</v>
      </c>
      <c r="L201" s="52">
        <v>14</v>
      </c>
    </row>
    <row r="202" spans="1:12" hidden="1" outlineLevel="1" x14ac:dyDescent="0.2">
      <c r="A202" s="47" t="s">
        <v>465</v>
      </c>
      <c r="B202" s="52">
        <v>526</v>
      </c>
      <c r="C202" s="52">
        <v>2</v>
      </c>
      <c r="D202" s="52">
        <v>92</v>
      </c>
      <c r="E202" s="52">
        <v>13</v>
      </c>
      <c r="F202" s="52">
        <v>240</v>
      </c>
      <c r="G202" s="52">
        <v>20</v>
      </c>
      <c r="H202" s="52">
        <v>46</v>
      </c>
      <c r="I202" s="52">
        <v>42</v>
      </c>
      <c r="J202" s="52">
        <v>33</v>
      </c>
      <c r="K202" s="52">
        <v>25</v>
      </c>
      <c r="L202" s="52">
        <v>13</v>
      </c>
    </row>
    <row r="203" spans="1:12" hidden="1" outlineLevel="1" x14ac:dyDescent="0.2">
      <c r="A203" s="47" t="s">
        <v>466</v>
      </c>
      <c r="B203" s="52">
        <v>264</v>
      </c>
      <c r="C203" s="52">
        <v>1</v>
      </c>
      <c r="D203" s="52">
        <v>57</v>
      </c>
      <c r="E203" s="52">
        <v>10</v>
      </c>
      <c r="F203" s="52">
        <v>103</v>
      </c>
      <c r="G203" s="52">
        <v>8</v>
      </c>
      <c r="H203" s="52">
        <v>24</v>
      </c>
      <c r="I203" s="52">
        <v>15</v>
      </c>
      <c r="J203" s="52">
        <v>23</v>
      </c>
      <c r="K203" s="52">
        <v>13</v>
      </c>
      <c r="L203" s="52">
        <v>10</v>
      </c>
    </row>
    <row r="204" spans="1:12" hidden="1" outlineLevel="1" x14ac:dyDescent="0.2">
      <c r="A204" s="47" t="s">
        <v>467</v>
      </c>
      <c r="B204" s="52">
        <v>141</v>
      </c>
      <c r="C204" s="52">
        <v>1</v>
      </c>
      <c r="D204" s="52">
        <v>30</v>
      </c>
      <c r="E204" s="52">
        <v>3</v>
      </c>
      <c r="F204" s="52">
        <v>49</v>
      </c>
      <c r="G204" s="52">
        <v>9</v>
      </c>
      <c r="H204" s="52">
        <v>15</v>
      </c>
      <c r="I204" s="52">
        <v>8</v>
      </c>
      <c r="J204" s="52">
        <v>9</v>
      </c>
      <c r="K204" s="52">
        <v>8</v>
      </c>
      <c r="L204" s="52">
        <v>9</v>
      </c>
    </row>
    <row r="205" spans="1:12" hidden="1" outlineLevel="1" x14ac:dyDescent="0.2">
      <c r="A205" s="47" t="s">
        <v>468</v>
      </c>
      <c r="B205" s="52">
        <v>38</v>
      </c>
      <c r="C205" s="52">
        <v>0</v>
      </c>
      <c r="D205" s="52">
        <v>13</v>
      </c>
      <c r="E205" s="52">
        <v>2</v>
      </c>
      <c r="F205" s="52">
        <v>10</v>
      </c>
      <c r="G205" s="52">
        <v>0</v>
      </c>
      <c r="H205" s="52">
        <v>6</v>
      </c>
      <c r="I205" s="52">
        <v>0</v>
      </c>
      <c r="J205" s="52">
        <v>3</v>
      </c>
      <c r="K205" s="52">
        <v>3</v>
      </c>
      <c r="L205" s="52">
        <v>1</v>
      </c>
    </row>
    <row r="206" spans="1:12" hidden="1" outlineLevel="1" x14ac:dyDescent="0.2">
      <c r="A206" s="47" t="s">
        <v>451</v>
      </c>
      <c r="B206" s="52">
        <v>12</v>
      </c>
      <c r="C206" s="52">
        <v>0</v>
      </c>
      <c r="D206" s="52">
        <v>4</v>
      </c>
      <c r="E206" s="52">
        <v>1</v>
      </c>
      <c r="F206" s="52">
        <v>3</v>
      </c>
      <c r="G206" s="52">
        <v>0</v>
      </c>
      <c r="H206" s="52">
        <v>1</v>
      </c>
      <c r="I206" s="52">
        <v>0</v>
      </c>
      <c r="J206" s="52">
        <v>2</v>
      </c>
      <c r="K206" s="52">
        <v>1</v>
      </c>
      <c r="L206" s="52">
        <v>0</v>
      </c>
    </row>
    <row r="207" spans="1:12" hidden="1" outlineLevel="1" x14ac:dyDescent="0.2">
      <c r="A207" s="48" t="s">
        <v>277</v>
      </c>
      <c r="B207" s="52">
        <v>16291</v>
      </c>
      <c r="C207" s="52">
        <v>190</v>
      </c>
      <c r="D207" s="52">
        <v>4002</v>
      </c>
      <c r="E207" s="52">
        <v>1487</v>
      </c>
      <c r="F207" s="52">
        <v>5822</v>
      </c>
      <c r="G207" s="52">
        <v>1468</v>
      </c>
      <c r="H207" s="52">
        <v>891</v>
      </c>
      <c r="I207" s="52">
        <v>283</v>
      </c>
      <c r="J207" s="52">
        <v>1578</v>
      </c>
      <c r="K207" s="52">
        <v>180</v>
      </c>
      <c r="L207" s="52">
        <v>390</v>
      </c>
    </row>
    <row r="208" spans="1:12" hidden="1" outlineLevel="1" x14ac:dyDescent="0.2">
      <c r="A208" s="47" t="s">
        <v>453</v>
      </c>
      <c r="B208" s="52">
        <v>1087</v>
      </c>
      <c r="C208" s="52">
        <v>2</v>
      </c>
      <c r="D208" s="52">
        <v>730</v>
      </c>
      <c r="E208" s="52">
        <v>127</v>
      </c>
      <c r="F208" s="52">
        <v>71</v>
      </c>
      <c r="G208" s="52">
        <v>100</v>
      </c>
      <c r="H208" s="52">
        <v>0</v>
      </c>
      <c r="I208" s="52">
        <v>0</v>
      </c>
      <c r="J208" s="52">
        <v>0</v>
      </c>
      <c r="K208" s="52">
        <v>0</v>
      </c>
      <c r="L208" s="52">
        <v>57</v>
      </c>
    </row>
    <row r="209" spans="1:12" hidden="1" outlineLevel="1" x14ac:dyDescent="0.2">
      <c r="A209" s="47" t="s">
        <v>454</v>
      </c>
      <c r="B209" s="52">
        <v>1100</v>
      </c>
      <c r="C209" s="52">
        <v>2</v>
      </c>
      <c r="D209" s="52">
        <v>74</v>
      </c>
      <c r="E209" s="52">
        <v>93</v>
      </c>
      <c r="F209" s="52">
        <v>440</v>
      </c>
      <c r="G209" s="52">
        <v>346</v>
      </c>
      <c r="H209" s="52">
        <v>24</v>
      </c>
      <c r="I209" s="52">
        <v>7</v>
      </c>
      <c r="J209" s="52">
        <v>92</v>
      </c>
      <c r="K209" s="52">
        <v>0</v>
      </c>
      <c r="L209" s="52">
        <v>22</v>
      </c>
    </row>
    <row r="210" spans="1:12" hidden="1" outlineLevel="1" x14ac:dyDescent="0.2">
      <c r="A210" s="47" t="s">
        <v>455</v>
      </c>
      <c r="B210" s="52">
        <v>1128</v>
      </c>
      <c r="C210" s="52">
        <v>6</v>
      </c>
      <c r="D210" s="52">
        <v>86</v>
      </c>
      <c r="E210" s="52">
        <v>58</v>
      </c>
      <c r="F210" s="52">
        <v>394</v>
      </c>
      <c r="G210" s="52">
        <v>124</v>
      </c>
      <c r="H210" s="52">
        <v>80</v>
      </c>
      <c r="I210" s="52">
        <v>20</v>
      </c>
      <c r="J210" s="52">
        <v>300</v>
      </c>
      <c r="K210" s="52">
        <v>10</v>
      </c>
      <c r="L210" s="52">
        <v>50</v>
      </c>
    </row>
    <row r="211" spans="1:12" hidden="1" outlineLevel="1" x14ac:dyDescent="0.2">
      <c r="A211" s="47" t="s">
        <v>456</v>
      </c>
      <c r="B211" s="52">
        <v>1134</v>
      </c>
      <c r="C211" s="52">
        <v>8</v>
      </c>
      <c r="D211" s="52">
        <v>103</v>
      </c>
      <c r="E211" s="52">
        <v>65</v>
      </c>
      <c r="F211" s="52">
        <v>415</v>
      </c>
      <c r="G211" s="52">
        <v>106</v>
      </c>
      <c r="H211" s="52">
        <v>110</v>
      </c>
      <c r="I211" s="52">
        <v>24</v>
      </c>
      <c r="J211" s="52">
        <v>244</v>
      </c>
      <c r="K211" s="52">
        <v>18</v>
      </c>
      <c r="L211" s="52">
        <v>41</v>
      </c>
    </row>
    <row r="212" spans="1:12" hidden="1" outlineLevel="1" x14ac:dyDescent="0.2">
      <c r="A212" s="47" t="s">
        <v>457</v>
      </c>
      <c r="B212" s="52">
        <v>1220</v>
      </c>
      <c r="C212" s="52">
        <v>14</v>
      </c>
      <c r="D212" s="52">
        <v>165</v>
      </c>
      <c r="E212" s="52">
        <v>70</v>
      </c>
      <c r="F212" s="52">
        <v>421</v>
      </c>
      <c r="G212" s="52">
        <v>144</v>
      </c>
      <c r="H212" s="52">
        <v>111</v>
      </c>
      <c r="I212" s="52">
        <v>34</v>
      </c>
      <c r="J212" s="52">
        <v>222</v>
      </c>
      <c r="K212" s="52">
        <v>22</v>
      </c>
      <c r="L212" s="52">
        <v>17</v>
      </c>
    </row>
    <row r="213" spans="1:12" hidden="1" outlineLevel="1" x14ac:dyDescent="0.2">
      <c r="A213" s="47" t="s">
        <v>458</v>
      </c>
      <c r="B213" s="52">
        <v>1421</v>
      </c>
      <c r="C213" s="52">
        <v>18</v>
      </c>
      <c r="D213" s="52">
        <v>180</v>
      </c>
      <c r="E213" s="52">
        <v>88</v>
      </c>
      <c r="F213" s="52">
        <v>629</v>
      </c>
      <c r="G213" s="52">
        <v>101</v>
      </c>
      <c r="H213" s="52">
        <v>118</v>
      </c>
      <c r="I213" s="52">
        <v>41</v>
      </c>
      <c r="J213" s="52">
        <v>203</v>
      </c>
      <c r="K213" s="52">
        <v>29</v>
      </c>
      <c r="L213" s="52">
        <v>14</v>
      </c>
    </row>
    <row r="214" spans="1:12" hidden="1" outlineLevel="1" x14ac:dyDescent="0.2">
      <c r="A214" s="47" t="s">
        <v>459</v>
      </c>
      <c r="B214" s="52">
        <v>1628</v>
      </c>
      <c r="C214" s="52">
        <v>22</v>
      </c>
      <c r="D214" s="52">
        <v>197</v>
      </c>
      <c r="E214" s="52">
        <v>123</v>
      </c>
      <c r="F214" s="52">
        <v>780</v>
      </c>
      <c r="G214" s="52">
        <v>127</v>
      </c>
      <c r="H214" s="52">
        <v>123</v>
      </c>
      <c r="I214" s="52">
        <v>49</v>
      </c>
      <c r="J214" s="52">
        <v>169</v>
      </c>
      <c r="K214" s="52">
        <v>25</v>
      </c>
      <c r="L214" s="52">
        <v>13</v>
      </c>
    </row>
    <row r="215" spans="1:12" hidden="1" outlineLevel="1" x14ac:dyDescent="0.2">
      <c r="A215" s="47" t="s">
        <v>460</v>
      </c>
      <c r="B215" s="52">
        <v>1602</v>
      </c>
      <c r="C215" s="52">
        <v>17</v>
      </c>
      <c r="D215" s="52">
        <v>271</v>
      </c>
      <c r="E215" s="52">
        <v>133</v>
      </c>
      <c r="F215" s="52">
        <v>734</v>
      </c>
      <c r="G215" s="52">
        <v>119</v>
      </c>
      <c r="H215" s="52">
        <v>120</v>
      </c>
      <c r="I215" s="52">
        <v>35</v>
      </c>
      <c r="J215" s="52">
        <v>130</v>
      </c>
      <c r="K215" s="52">
        <v>24</v>
      </c>
      <c r="L215" s="52">
        <v>19</v>
      </c>
    </row>
    <row r="216" spans="1:12" hidden="1" outlineLevel="1" x14ac:dyDescent="0.2">
      <c r="A216" s="47" t="s">
        <v>461</v>
      </c>
      <c r="B216" s="52">
        <v>1441</v>
      </c>
      <c r="C216" s="52">
        <v>22</v>
      </c>
      <c r="D216" s="52">
        <v>335</v>
      </c>
      <c r="E216" s="52">
        <v>176</v>
      </c>
      <c r="F216" s="52">
        <v>584</v>
      </c>
      <c r="G216" s="52">
        <v>91</v>
      </c>
      <c r="H216" s="52">
        <v>81</v>
      </c>
      <c r="I216" s="52">
        <v>20</v>
      </c>
      <c r="J216" s="52">
        <v>95</v>
      </c>
      <c r="K216" s="52">
        <v>17</v>
      </c>
      <c r="L216" s="52">
        <v>20</v>
      </c>
    </row>
    <row r="217" spans="1:12" hidden="1" outlineLevel="1" x14ac:dyDescent="0.2">
      <c r="A217" s="47" t="s">
        <v>462</v>
      </c>
      <c r="B217" s="52">
        <v>1188</v>
      </c>
      <c r="C217" s="52">
        <v>31</v>
      </c>
      <c r="D217" s="52">
        <v>390</v>
      </c>
      <c r="E217" s="52">
        <v>170</v>
      </c>
      <c r="F217" s="52">
        <v>409</v>
      </c>
      <c r="G217" s="52">
        <v>57</v>
      </c>
      <c r="H217" s="52">
        <v>41</v>
      </c>
      <c r="I217" s="52">
        <v>17</v>
      </c>
      <c r="J217" s="52">
        <v>50</v>
      </c>
      <c r="K217" s="52">
        <v>13</v>
      </c>
      <c r="L217" s="52">
        <v>10</v>
      </c>
    </row>
    <row r="218" spans="1:12" hidden="1" outlineLevel="1" x14ac:dyDescent="0.2">
      <c r="A218" s="47" t="s">
        <v>463</v>
      </c>
      <c r="B218" s="52">
        <v>1054</v>
      </c>
      <c r="C218" s="52">
        <v>20</v>
      </c>
      <c r="D218" s="52">
        <v>378</v>
      </c>
      <c r="E218" s="52">
        <v>132</v>
      </c>
      <c r="F218" s="52">
        <v>373</v>
      </c>
      <c r="G218" s="52">
        <v>43</v>
      </c>
      <c r="H218" s="52">
        <v>25</v>
      </c>
      <c r="I218" s="52">
        <v>17</v>
      </c>
      <c r="J218" s="52">
        <v>35</v>
      </c>
      <c r="K218" s="52">
        <v>7</v>
      </c>
      <c r="L218" s="52">
        <v>24</v>
      </c>
    </row>
    <row r="219" spans="1:12" hidden="1" outlineLevel="1" x14ac:dyDescent="0.2">
      <c r="A219" s="47" t="s">
        <v>464</v>
      </c>
      <c r="B219" s="52">
        <v>852</v>
      </c>
      <c r="C219" s="52">
        <v>17</v>
      </c>
      <c r="D219" s="52">
        <v>350</v>
      </c>
      <c r="E219" s="52">
        <v>88</v>
      </c>
      <c r="F219" s="52">
        <v>264</v>
      </c>
      <c r="G219" s="52">
        <v>45</v>
      </c>
      <c r="H219" s="52">
        <v>26</v>
      </c>
      <c r="I219" s="52">
        <v>8</v>
      </c>
      <c r="J219" s="52">
        <v>21</v>
      </c>
      <c r="K219" s="52">
        <v>5</v>
      </c>
      <c r="L219" s="52">
        <v>28</v>
      </c>
    </row>
    <row r="220" spans="1:12" hidden="1" outlineLevel="1" x14ac:dyDescent="0.2">
      <c r="A220" s="47" t="s">
        <v>465</v>
      </c>
      <c r="B220" s="52">
        <v>605</v>
      </c>
      <c r="C220" s="52">
        <v>5</v>
      </c>
      <c r="D220" s="52">
        <v>283</v>
      </c>
      <c r="E220" s="52">
        <v>74</v>
      </c>
      <c r="F220" s="52">
        <v>154</v>
      </c>
      <c r="G220" s="52">
        <v>29</v>
      </c>
      <c r="H220" s="52">
        <v>16</v>
      </c>
      <c r="I220" s="52">
        <v>4</v>
      </c>
      <c r="J220" s="52">
        <v>7</v>
      </c>
      <c r="K220" s="52">
        <v>6</v>
      </c>
      <c r="L220" s="52">
        <v>27</v>
      </c>
    </row>
    <row r="221" spans="1:12" hidden="1" outlineLevel="1" x14ac:dyDescent="0.2">
      <c r="A221" s="47" t="s">
        <v>466</v>
      </c>
      <c r="B221" s="52">
        <v>418</v>
      </c>
      <c r="C221" s="52">
        <v>5</v>
      </c>
      <c r="D221" s="52">
        <v>214</v>
      </c>
      <c r="E221" s="52">
        <v>46</v>
      </c>
      <c r="F221" s="52">
        <v>88</v>
      </c>
      <c r="G221" s="52">
        <v>21</v>
      </c>
      <c r="H221" s="52">
        <v>10</v>
      </c>
      <c r="I221" s="52">
        <v>3</v>
      </c>
      <c r="J221" s="52">
        <v>3</v>
      </c>
      <c r="K221" s="52">
        <v>1</v>
      </c>
      <c r="L221" s="52">
        <v>27</v>
      </c>
    </row>
    <row r="222" spans="1:12" hidden="1" outlineLevel="1" x14ac:dyDescent="0.2">
      <c r="A222" s="47" t="s">
        <v>467</v>
      </c>
      <c r="B222" s="52">
        <v>257</v>
      </c>
      <c r="C222" s="52">
        <v>1</v>
      </c>
      <c r="D222" s="52">
        <v>155</v>
      </c>
      <c r="E222" s="52">
        <v>33</v>
      </c>
      <c r="F222" s="52">
        <v>38</v>
      </c>
      <c r="G222" s="52">
        <v>11</v>
      </c>
      <c r="H222" s="52">
        <v>3</v>
      </c>
      <c r="I222" s="52">
        <v>0</v>
      </c>
      <c r="J222" s="52">
        <v>5</v>
      </c>
      <c r="K222" s="52">
        <v>2</v>
      </c>
      <c r="L222" s="52">
        <v>9</v>
      </c>
    </row>
    <row r="223" spans="1:12" hidden="1" outlineLevel="1" x14ac:dyDescent="0.2">
      <c r="A223" s="47" t="s">
        <v>468</v>
      </c>
      <c r="B223" s="52">
        <v>133</v>
      </c>
      <c r="C223" s="52">
        <v>0</v>
      </c>
      <c r="D223" s="52">
        <v>80</v>
      </c>
      <c r="E223" s="52">
        <v>11</v>
      </c>
      <c r="F223" s="52">
        <v>22</v>
      </c>
      <c r="G223" s="52">
        <v>2</v>
      </c>
      <c r="H223" s="52">
        <v>3</v>
      </c>
      <c r="I223" s="52">
        <v>2</v>
      </c>
      <c r="J223" s="52">
        <v>2</v>
      </c>
      <c r="K223" s="52">
        <v>1</v>
      </c>
      <c r="L223" s="52">
        <v>10</v>
      </c>
    </row>
    <row r="224" spans="1:12" hidden="1" outlineLevel="1" x14ac:dyDescent="0.2">
      <c r="A224" s="47" t="s">
        <v>451</v>
      </c>
      <c r="B224" s="52">
        <v>23</v>
      </c>
      <c r="C224" s="52">
        <v>0</v>
      </c>
      <c r="D224" s="52">
        <v>11</v>
      </c>
      <c r="E224" s="52">
        <v>0</v>
      </c>
      <c r="F224" s="52">
        <v>6</v>
      </c>
      <c r="G224" s="52">
        <v>2</v>
      </c>
      <c r="H224" s="52">
        <v>0</v>
      </c>
      <c r="I224" s="52">
        <v>2</v>
      </c>
      <c r="J224" s="52">
        <v>0</v>
      </c>
      <c r="K224" s="52">
        <v>0</v>
      </c>
      <c r="L224" s="52">
        <v>2</v>
      </c>
    </row>
    <row r="225" spans="1:12" hidden="1" outlineLevel="1" x14ac:dyDescent="0.2">
      <c r="A225" s="46" t="s">
        <v>1</v>
      </c>
      <c r="B225" s="52">
        <v>20654</v>
      </c>
      <c r="C225" s="52">
        <v>91</v>
      </c>
      <c r="D225" s="52">
        <v>3986</v>
      </c>
      <c r="E225" s="52">
        <v>1208</v>
      </c>
      <c r="F225" s="52">
        <v>8159</v>
      </c>
      <c r="G225" s="52">
        <v>1685</v>
      </c>
      <c r="H225" s="52">
        <v>1820</v>
      </c>
      <c r="I225" s="52">
        <v>674</v>
      </c>
      <c r="J225" s="52">
        <v>2193</v>
      </c>
      <c r="K225" s="52">
        <v>360</v>
      </c>
      <c r="L225" s="52">
        <v>478</v>
      </c>
    </row>
    <row r="226" spans="1:12" hidden="1" outlineLevel="1" x14ac:dyDescent="0.2">
      <c r="A226" s="47" t="s">
        <v>453</v>
      </c>
      <c r="B226" s="52">
        <v>1570</v>
      </c>
      <c r="C226" s="52">
        <v>4</v>
      </c>
      <c r="D226" s="52">
        <v>1132</v>
      </c>
      <c r="E226" s="52">
        <v>123</v>
      </c>
      <c r="F226" s="52">
        <v>99</v>
      </c>
      <c r="G226" s="52">
        <v>150</v>
      </c>
      <c r="H226" s="52">
        <v>0</v>
      </c>
      <c r="I226" s="52">
        <v>0</v>
      </c>
      <c r="J226" s="52">
        <v>0</v>
      </c>
      <c r="K226" s="52">
        <v>0</v>
      </c>
      <c r="L226" s="52">
        <v>62</v>
      </c>
    </row>
    <row r="227" spans="1:12" hidden="1" outlineLevel="1" x14ac:dyDescent="0.2">
      <c r="A227" s="47" t="s">
        <v>454</v>
      </c>
      <c r="B227" s="52">
        <v>1672</v>
      </c>
      <c r="C227" s="52">
        <v>2</v>
      </c>
      <c r="D227" s="52">
        <v>119</v>
      </c>
      <c r="E227" s="52">
        <v>92</v>
      </c>
      <c r="F227" s="52">
        <v>744</v>
      </c>
      <c r="G227" s="52">
        <v>509</v>
      </c>
      <c r="H227" s="52">
        <v>38</v>
      </c>
      <c r="I227" s="52">
        <v>8</v>
      </c>
      <c r="J227" s="52">
        <v>133</v>
      </c>
      <c r="K227" s="52">
        <v>0</v>
      </c>
      <c r="L227" s="52">
        <v>27</v>
      </c>
    </row>
    <row r="228" spans="1:12" hidden="1" outlineLevel="1" x14ac:dyDescent="0.2">
      <c r="A228" s="47" t="s">
        <v>455</v>
      </c>
      <c r="B228" s="52">
        <v>1559</v>
      </c>
      <c r="C228" s="52">
        <v>0</v>
      </c>
      <c r="D228" s="52">
        <v>45</v>
      </c>
      <c r="E228" s="52">
        <v>43</v>
      </c>
      <c r="F228" s="52">
        <v>629</v>
      </c>
      <c r="G228" s="52">
        <v>189</v>
      </c>
      <c r="H228" s="52">
        <v>145</v>
      </c>
      <c r="I228" s="52">
        <v>27</v>
      </c>
      <c r="J228" s="52">
        <v>407</v>
      </c>
      <c r="K228" s="52">
        <v>10</v>
      </c>
      <c r="L228" s="52">
        <v>64</v>
      </c>
    </row>
    <row r="229" spans="1:12" hidden="1" outlineLevel="1" x14ac:dyDescent="0.2">
      <c r="A229" s="47" t="s">
        <v>456</v>
      </c>
      <c r="B229" s="52">
        <v>1454</v>
      </c>
      <c r="C229" s="52">
        <v>1</v>
      </c>
      <c r="D229" s="52">
        <v>51</v>
      </c>
      <c r="E229" s="52">
        <v>53</v>
      </c>
      <c r="F229" s="52">
        <v>554</v>
      </c>
      <c r="G229" s="52">
        <v>112</v>
      </c>
      <c r="H229" s="52">
        <v>203</v>
      </c>
      <c r="I229" s="52">
        <v>36</v>
      </c>
      <c r="J229" s="52">
        <v>355</v>
      </c>
      <c r="K229" s="52">
        <v>30</v>
      </c>
      <c r="L229" s="52">
        <v>59</v>
      </c>
    </row>
    <row r="230" spans="1:12" hidden="1" outlineLevel="1" x14ac:dyDescent="0.2">
      <c r="A230" s="47" t="s">
        <v>457</v>
      </c>
      <c r="B230" s="52">
        <v>1403</v>
      </c>
      <c r="C230" s="52">
        <v>3</v>
      </c>
      <c r="D230" s="52">
        <v>62</v>
      </c>
      <c r="E230" s="52">
        <v>49</v>
      </c>
      <c r="F230" s="52">
        <v>552</v>
      </c>
      <c r="G230" s="52">
        <v>146</v>
      </c>
      <c r="H230" s="52">
        <v>195</v>
      </c>
      <c r="I230" s="52">
        <v>54</v>
      </c>
      <c r="J230" s="52">
        <v>302</v>
      </c>
      <c r="K230" s="52">
        <v>28</v>
      </c>
      <c r="L230" s="52">
        <v>12</v>
      </c>
    </row>
    <row r="231" spans="1:12" hidden="1" outlineLevel="1" x14ac:dyDescent="0.2">
      <c r="A231" s="47" t="s">
        <v>458</v>
      </c>
      <c r="B231" s="52">
        <v>1488</v>
      </c>
      <c r="C231" s="52">
        <v>6</v>
      </c>
      <c r="D231" s="52">
        <v>66</v>
      </c>
      <c r="E231" s="52">
        <v>55</v>
      </c>
      <c r="F231" s="52">
        <v>704</v>
      </c>
      <c r="G231" s="52">
        <v>76</v>
      </c>
      <c r="H231" s="52">
        <v>218</v>
      </c>
      <c r="I231" s="52">
        <v>70</v>
      </c>
      <c r="J231" s="52">
        <v>238</v>
      </c>
      <c r="K231" s="52">
        <v>41</v>
      </c>
      <c r="L231" s="52">
        <v>14</v>
      </c>
    </row>
    <row r="232" spans="1:12" hidden="1" outlineLevel="1" x14ac:dyDescent="0.2">
      <c r="A232" s="47" t="s">
        <v>459</v>
      </c>
      <c r="B232" s="52">
        <v>1901</v>
      </c>
      <c r="C232" s="52">
        <v>15</v>
      </c>
      <c r="D232" s="52">
        <v>104</v>
      </c>
      <c r="E232" s="52">
        <v>81</v>
      </c>
      <c r="F232" s="52">
        <v>939</v>
      </c>
      <c r="G232" s="52">
        <v>107</v>
      </c>
      <c r="H232" s="52">
        <v>255</v>
      </c>
      <c r="I232" s="52">
        <v>93</v>
      </c>
      <c r="J232" s="52">
        <v>232</v>
      </c>
      <c r="K232" s="52">
        <v>59</v>
      </c>
      <c r="L232" s="52">
        <v>16</v>
      </c>
    </row>
    <row r="233" spans="1:12" hidden="1" outlineLevel="1" x14ac:dyDescent="0.2">
      <c r="A233" s="47" t="s">
        <v>460</v>
      </c>
      <c r="B233" s="52">
        <v>1807</v>
      </c>
      <c r="C233" s="52">
        <v>8</v>
      </c>
      <c r="D233" s="52">
        <v>167</v>
      </c>
      <c r="E233" s="52">
        <v>98</v>
      </c>
      <c r="F233" s="52">
        <v>906</v>
      </c>
      <c r="G233" s="52">
        <v>82</v>
      </c>
      <c r="H233" s="52">
        <v>229</v>
      </c>
      <c r="I233" s="52">
        <v>86</v>
      </c>
      <c r="J233" s="52">
        <v>178</v>
      </c>
      <c r="K233" s="52">
        <v>30</v>
      </c>
      <c r="L233" s="52">
        <v>23</v>
      </c>
    </row>
    <row r="234" spans="1:12" hidden="1" outlineLevel="1" x14ac:dyDescent="0.2">
      <c r="A234" s="47" t="s">
        <v>461</v>
      </c>
      <c r="B234" s="52">
        <v>1773</v>
      </c>
      <c r="C234" s="52">
        <v>16</v>
      </c>
      <c r="D234" s="52">
        <v>279</v>
      </c>
      <c r="E234" s="52">
        <v>138</v>
      </c>
      <c r="F234" s="52">
        <v>799</v>
      </c>
      <c r="G234" s="52">
        <v>89</v>
      </c>
      <c r="H234" s="52">
        <v>178</v>
      </c>
      <c r="I234" s="52">
        <v>95</v>
      </c>
      <c r="J234" s="52">
        <v>115</v>
      </c>
      <c r="K234" s="52">
        <v>43</v>
      </c>
      <c r="L234" s="52">
        <v>21</v>
      </c>
    </row>
    <row r="235" spans="1:12" hidden="1" outlineLevel="1" x14ac:dyDescent="0.2">
      <c r="A235" s="47" t="s">
        <v>462</v>
      </c>
      <c r="B235" s="52">
        <v>1525</v>
      </c>
      <c r="C235" s="52">
        <v>13</v>
      </c>
      <c r="D235" s="52">
        <v>362</v>
      </c>
      <c r="E235" s="52">
        <v>131</v>
      </c>
      <c r="F235" s="52">
        <v>631</v>
      </c>
      <c r="G235" s="52">
        <v>55</v>
      </c>
      <c r="H235" s="52">
        <v>122</v>
      </c>
      <c r="I235" s="52">
        <v>59</v>
      </c>
      <c r="J235" s="52">
        <v>87</v>
      </c>
      <c r="K235" s="52">
        <v>42</v>
      </c>
      <c r="L235" s="52">
        <v>23</v>
      </c>
    </row>
    <row r="236" spans="1:12" hidden="1" outlineLevel="1" x14ac:dyDescent="0.2">
      <c r="A236" s="47" t="s">
        <v>463</v>
      </c>
      <c r="B236" s="52">
        <v>1422</v>
      </c>
      <c r="C236" s="52">
        <v>6</v>
      </c>
      <c r="D236" s="52">
        <v>378</v>
      </c>
      <c r="E236" s="52">
        <v>117</v>
      </c>
      <c r="F236" s="52">
        <v>593</v>
      </c>
      <c r="G236" s="52">
        <v>61</v>
      </c>
      <c r="H236" s="52">
        <v>80</v>
      </c>
      <c r="I236" s="52">
        <v>60</v>
      </c>
      <c r="J236" s="52">
        <v>62</v>
      </c>
      <c r="K236" s="52">
        <v>33</v>
      </c>
      <c r="L236" s="52">
        <v>32</v>
      </c>
    </row>
    <row r="237" spans="1:12" hidden="1" outlineLevel="1" x14ac:dyDescent="0.2">
      <c r="A237" s="47" t="s">
        <v>464</v>
      </c>
      <c r="B237" s="52">
        <v>1200</v>
      </c>
      <c r="C237" s="52">
        <v>9</v>
      </c>
      <c r="D237" s="52">
        <v>391</v>
      </c>
      <c r="E237" s="52">
        <v>81</v>
      </c>
      <c r="F237" s="52">
        <v>450</v>
      </c>
      <c r="G237" s="52">
        <v>52</v>
      </c>
      <c r="H237" s="52">
        <v>71</v>
      </c>
      <c r="I237" s="52">
        <v>42</v>
      </c>
      <c r="J237" s="52">
        <v>50</v>
      </c>
      <c r="K237" s="52">
        <v>19</v>
      </c>
      <c r="L237" s="52">
        <v>35</v>
      </c>
    </row>
    <row r="238" spans="1:12" hidden="1" outlineLevel="1" x14ac:dyDescent="0.2">
      <c r="A238" s="47" t="s">
        <v>465</v>
      </c>
      <c r="B238" s="52">
        <v>849</v>
      </c>
      <c r="C238" s="52">
        <v>2</v>
      </c>
      <c r="D238" s="52">
        <v>327</v>
      </c>
      <c r="E238" s="52">
        <v>67</v>
      </c>
      <c r="F238" s="52">
        <v>302</v>
      </c>
      <c r="G238" s="52">
        <v>25</v>
      </c>
      <c r="H238" s="52">
        <v>41</v>
      </c>
      <c r="I238" s="52">
        <v>28</v>
      </c>
      <c r="J238" s="52">
        <v>14</v>
      </c>
      <c r="K238" s="52">
        <v>9</v>
      </c>
      <c r="L238" s="52">
        <v>34</v>
      </c>
    </row>
    <row r="239" spans="1:12" hidden="1" outlineLevel="1" x14ac:dyDescent="0.2">
      <c r="A239" s="47" t="s">
        <v>466</v>
      </c>
      <c r="B239" s="52">
        <v>552</v>
      </c>
      <c r="C239" s="52">
        <v>4</v>
      </c>
      <c r="D239" s="52">
        <v>240</v>
      </c>
      <c r="E239" s="52">
        <v>43</v>
      </c>
      <c r="F239" s="52">
        <v>158</v>
      </c>
      <c r="G239" s="52">
        <v>20</v>
      </c>
      <c r="H239" s="52">
        <v>28</v>
      </c>
      <c r="I239" s="52">
        <v>10</v>
      </c>
      <c r="J239" s="52">
        <v>10</v>
      </c>
      <c r="K239" s="52">
        <v>8</v>
      </c>
      <c r="L239" s="52">
        <v>31</v>
      </c>
    </row>
    <row r="240" spans="1:12" hidden="1" outlineLevel="1" x14ac:dyDescent="0.2">
      <c r="A240" s="47" t="s">
        <v>467</v>
      </c>
      <c r="B240" s="52">
        <v>311</v>
      </c>
      <c r="C240" s="52">
        <v>2</v>
      </c>
      <c r="D240" s="52">
        <v>164</v>
      </c>
      <c r="E240" s="52">
        <v>25</v>
      </c>
      <c r="F240" s="52">
        <v>71</v>
      </c>
      <c r="G240" s="52">
        <v>9</v>
      </c>
      <c r="H240" s="52">
        <v>10</v>
      </c>
      <c r="I240" s="52">
        <v>5</v>
      </c>
      <c r="J240" s="52">
        <v>7</v>
      </c>
      <c r="K240" s="52">
        <v>4</v>
      </c>
      <c r="L240" s="52">
        <v>14</v>
      </c>
    </row>
    <row r="241" spans="1:12" hidden="1" outlineLevel="1" x14ac:dyDescent="0.2">
      <c r="A241" s="47" t="s">
        <v>468</v>
      </c>
      <c r="B241" s="52">
        <v>139</v>
      </c>
      <c r="C241" s="52">
        <v>0</v>
      </c>
      <c r="D241" s="52">
        <v>84</v>
      </c>
      <c r="E241" s="52">
        <v>11</v>
      </c>
      <c r="F241" s="52">
        <v>22</v>
      </c>
      <c r="G241" s="52">
        <v>2</v>
      </c>
      <c r="H241" s="52">
        <v>6</v>
      </c>
      <c r="I241" s="52">
        <v>0</v>
      </c>
      <c r="J241" s="52">
        <v>2</v>
      </c>
      <c r="K241" s="52">
        <v>3</v>
      </c>
      <c r="L241" s="52">
        <v>9</v>
      </c>
    </row>
    <row r="242" spans="1:12" hidden="1" outlineLevel="1" x14ac:dyDescent="0.2">
      <c r="A242" s="47" t="s">
        <v>451</v>
      </c>
      <c r="B242" s="52">
        <v>29</v>
      </c>
      <c r="C242" s="52">
        <v>0</v>
      </c>
      <c r="D242" s="52">
        <v>15</v>
      </c>
      <c r="E242" s="52">
        <v>1</v>
      </c>
      <c r="F242" s="52">
        <v>6</v>
      </c>
      <c r="G242" s="52">
        <v>1</v>
      </c>
      <c r="H242" s="52">
        <v>1</v>
      </c>
      <c r="I242" s="52">
        <v>1</v>
      </c>
      <c r="J242" s="52">
        <v>1</v>
      </c>
      <c r="K242" s="52">
        <v>1</v>
      </c>
      <c r="L242" s="52">
        <v>2</v>
      </c>
    </row>
    <row r="243" spans="1:12" hidden="1" outlineLevel="1" x14ac:dyDescent="0.2">
      <c r="A243" s="48" t="s">
        <v>276</v>
      </c>
      <c r="B243" s="52">
        <v>10051</v>
      </c>
      <c r="C243" s="52">
        <v>51</v>
      </c>
      <c r="D243" s="52">
        <v>1354</v>
      </c>
      <c r="E243" s="52">
        <v>232</v>
      </c>
      <c r="F243" s="52">
        <v>4054</v>
      </c>
      <c r="G243" s="52">
        <v>724</v>
      </c>
      <c r="H243" s="52">
        <v>1264</v>
      </c>
      <c r="I243" s="52">
        <v>511</v>
      </c>
      <c r="J243" s="52">
        <v>1333</v>
      </c>
      <c r="K243" s="52">
        <v>273</v>
      </c>
      <c r="L243" s="52">
        <v>255</v>
      </c>
    </row>
    <row r="244" spans="1:12" hidden="1" outlineLevel="1" x14ac:dyDescent="0.2">
      <c r="A244" s="47" t="s">
        <v>453</v>
      </c>
      <c r="B244" s="52">
        <v>765</v>
      </c>
      <c r="C244" s="52">
        <v>4</v>
      </c>
      <c r="D244" s="52">
        <v>582</v>
      </c>
      <c r="E244" s="52">
        <v>42</v>
      </c>
      <c r="F244" s="52">
        <v>47</v>
      </c>
      <c r="G244" s="52">
        <v>62</v>
      </c>
      <c r="H244" s="52">
        <v>0</v>
      </c>
      <c r="I244" s="52">
        <v>0</v>
      </c>
      <c r="J244" s="52">
        <v>0</v>
      </c>
      <c r="K244" s="52">
        <v>0</v>
      </c>
      <c r="L244" s="52">
        <v>28</v>
      </c>
    </row>
    <row r="245" spans="1:12" hidden="1" outlineLevel="1" x14ac:dyDescent="0.2">
      <c r="A245" s="47" t="s">
        <v>454</v>
      </c>
      <c r="B245" s="52">
        <v>862</v>
      </c>
      <c r="C245" s="52">
        <v>2</v>
      </c>
      <c r="D245" s="52">
        <v>85</v>
      </c>
      <c r="E245" s="52">
        <v>28</v>
      </c>
      <c r="F245" s="52">
        <v>410</v>
      </c>
      <c r="G245" s="52">
        <v>243</v>
      </c>
      <c r="H245" s="52">
        <v>19</v>
      </c>
      <c r="I245" s="52">
        <v>3</v>
      </c>
      <c r="J245" s="52">
        <v>56</v>
      </c>
      <c r="K245" s="52">
        <v>0</v>
      </c>
      <c r="L245" s="52">
        <v>16</v>
      </c>
    </row>
    <row r="246" spans="1:12" hidden="1" outlineLevel="1" x14ac:dyDescent="0.2">
      <c r="A246" s="47" t="s">
        <v>455</v>
      </c>
      <c r="B246" s="52">
        <v>836</v>
      </c>
      <c r="C246" s="52">
        <v>0</v>
      </c>
      <c r="D246" s="52">
        <v>23</v>
      </c>
      <c r="E246" s="52">
        <v>14</v>
      </c>
      <c r="F246" s="52">
        <v>357</v>
      </c>
      <c r="G246" s="52">
        <v>108</v>
      </c>
      <c r="H246" s="52">
        <v>91</v>
      </c>
      <c r="I246" s="52">
        <v>14</v>
      </c>
      <c r="J246" s="52">
        <v>187</v>
      </c>
      <c r="K246" s="52">
        <v>2</v>
      </c>
      <c r="L246" s="52">
        <v>40</v>
      </c>
    </row>
    <row r="247" spans="1:12" hidden="1" outlineLevel="1" x14ac:dyDescent="0.2">
      <c r="A247" s="47" t="s">
        <v>456</v>
      </c>
      <c r="B247" s="52">
        <v>768</v>
      </c>
      <c r="C247" s="52">
        <v>1</v>
      </c>
      <c r="D247" s="52">
        <v>31</v>
      </c>
      <c r="E247" s="52">
        <v>19</v>
      </c>
      <c r="F247" s="52">
        <v>260</v>
      </c>
      <c r="G247" s="52">
        <v>40</v>
      </c>
      <c r="H247" s="52">
        <v>128</v>
      </c>
      <c r="I247" s="52">
        <v>22</v>
      </c>
      <c r="J247" s="52">
        <v>207</v>
      </c>
      <c r="K247" s="52">
        <v>16</v>
      </c>
      <c r="L247" s="52">
        <v>44</v>
      </c>
    </row>
    <row r="248" spans="1:12" hidden="1" outlineLevel="1" x14ac:dyDescent="0.2">
      <c r="A248" s="47" t="s">
        <v>457</v>
      </c>
      <c r="B248" s="52">
        <v>766</v>
      </c>
      <c r="C248" s="52">
        <v>2</v>
      </c>
      <c r="D248" s="52">
        <v>34</v>
      </c>
      <c r="E248" s="52">
        <v>14</v>
      </c>
      <c r="F248" s="52">
        <v>277</v>
      </c>
      <c r="G248" s="52">
        <v>55</v>
      </c>
      <c r="H248" s="52">
        <v>127</v>
      </c>
      <c r="I248" s="52">
        <v>35</v>
      </c>
      <c r="J248" s="52">
        <v>193</v>
      </c>
      <c r="K248" s="52">
        <v>19</v>
      </c>
      <c r="L248" s="52">
        <v>10</v>
      </c>
    </row>
    <row r="249" spans="1:12" hidden="1" outlineLevel="1" x14ac:dyDescent="0.2">
      <c r="A249" s="47" t="s">
        <v>458</v>
      </c>
      <c r="B249" s="52">
        <v>732</v>
      </c>
      <c r="C249" s="52">
        <v>5</v>
      </c>
      <c r="D249" s="52">
        <v>37</v>
      </c>
      <c r="E249" s="52">
        <v>15</v>
      </c>
      <c r="F249" s="52">
        <v>267</v>
      </c>
      <c r="G249" s="52">
        <v>25</v>
      </c>
      <c r="H249" s="52">
        <v>145</v>
      </c>
      <c r="I249" s="52">
        <v>44</v>
      </c>
      <c r="J249" s="52">
        <v>157</v>
      </c>
      <c r="K249" s="52">
        <v>28</v>
      </c>
      <c r="L249" s="52">
        <v>9</v>
      </c>
    </row>
    <row r="250" spans="1:12" hidden="1" outlineLevel="1" x14ac:dyDescent="0.2">
      <c r="A250" s="47" t="s">
        <v>459</v>
      </c>
      <c r="B250" s="52">
        <v>964</v>
      </c>
      <c r="C250" s="52">
        <v>9</v>
      </c>
      <c r="D250" s="52">
        <v>40</v>
      </c>
      <c r="E250" s="52">
        <v>9</v>
      </c>
      <c r="F250" s="52">
        <v>401</v>
      </c>
      <c r="G250" s="52">
        <v>27</v>
      </c>
      <c r="H250" s="52">
        <v>185</v>
      </c>
      <c r="I250" s="52">
        <v>72</v>
      </c>
      <c r="J250" s="52">
        <v>163</v>
      </c>
      <c r="K250" s="52">
        <v>48</v>
      </c>
      <c r="L250" s="52">
        <v>10</v>
      </c>
    </row>
    <row r="251" spans="1:12" hidden="1" outlineLevel="1" x14ac:dyDescent="0.2">
      <c r="A251" s="47" t="s">
        <v>460</v>
      </c>
      <c r="B251" s="52">
        <v>902</v>
      </c>
      <c r="C251" s="52">
        <v>5</v>
      </c>
      <c r="D251" s="52">
        <v>56</v>
      </c>
      <c r="E251" s="52">
        <v>19</v>
      </c>
      <c r="F251" s="52">
        <v>400</v>
      </c>
      <c r="G251" s="52">
        <v>27</v>
      </c>
      <c r="H251" s="52">
        <v>159</v>
      </c>
      <c r="I251" s="52">
        <v>63</v>
      </c>
      <c r="J251" s="52">
        <v>131</v>
      </c>
      <c r="K251" s="52">
        <v>23</v>
      </c>
      <c r="L251" s="52">
        <v>19</v>
      </c>
    </row>
    <row r="252" spans="1:12" hidden="1" outlineLevel="1" x14ac:dyDescent="0.2">
      <c r="A252" s="47" t="s">
        <v>461</v>
      </c>
      <c r="B252" s="52">
        <v>858</v>
      </c>
      <c r="C252" s="52">
        <v>11</v>
      </c>
      <c r="D252" s="52">
        <v>72</v>
      </c>
      <c r="E252" s="52">
        <v>16</v>
      </c>
      <c r="F252" s="52">
        <v>402</v>
      </c>
      <c r="G252" s="52">
        <v>37</v>
      </c>
      <c r="H252" s="52">
        <v>125</v>
      </c>
      <c r="I252" s="52">
        <v>83</v>
      </c>
      <c r="J252" s="52">
        <v>69</v>
      </c>
      <c r="K252" s="52">
        <v>33</v>
      </c>
      <c r="L252" s="52">
        <v>10</v>
      </c>
    </row>
    <row r="253" spans="1:12" hidden="1" outlineLevel="1" x14ac:dyDescent="0.2">
      <c r="A253" s="47" t="s">
        <v>462</v>
      </c>
      <c r="B253" s="52">
        <v>715</v>
      </c>
      <c r="C253" s="52">
        <v>7</v>
      </c>
      <c r="D253" s="52">
        <v>77</v>
      </c>
      <c r="E253" s="52">
        <v>8</v>
      </c>
      <c r="F253" s="52">
        <v>338</v>
      </c>
      <c r="G253" s="52">
        <v>20</v>
      </c>
      <c r="H253" s="52">
        <v>100</v>
      </c>
      <c r="I253" s="52">
        <v>52</v>
      </c>
      <c r="J253" s="52">
        <v>63</v>
      </c>
      <c r="K253" s="52">
        <v>33</v>
      </c>
      <c r="L253" s="52">
        <v>17</v>
      </c>
    </row>
    <row r="254" spans="1:12" hidden="1" outlineLevel="1" x14ac:dyDescent="0.2">
      <c r="A254" s="47" t="s">
        <v>463</v>
      </c>
      <c r="B254" s="52">
        <v>652</v>
      </c>
      <c r="C254" s="52">
        <v>1</v>
      </c>
      <c r="D254" s="52">
        <v>78</v>
      </c>
      <c r="E254" s="52">
        <v>13</v>
      </c>
      <c r="F254" s="52">
        <v>330</v>
      </c>
      <c r="G254" s="52">
        <v>34</v>
      </c>
      <c r="H254" s="52">
        <v>64</v>
      </c>
      <c r="I254" s="52">
        <v>46</v>
      </c>
      <c r="J254" s="52">
        <v>43</v>
      </c>
      <c r="K254" s="52">
        <v>30</v>
      </c>
      <c r="L254" s="52">
        <v>13</v>
      </c>
    </row>
    <row r="255" spans="1:12" hidden="1" outlineLevel="1" x14ac:dyDescent="0.2">
      <c r="A255" s="47" t="s">
        <v>464</v>
      </c>
      <c r="B255" s="52">
        <v>532</v>
      </c>
      <c r="C255" s="52">
        <v>1</v>
      </c>
      <c r="D255" s="52">
        <v>85</v>
      </c>
      <c r="E255" s="52">
        <v>11</v>
      </c>
      <c r="F255" s="52">
        <v>254</v>
      </c>
      <c r="G255" s="52">
        <v>21</v>
      </c>
      <c r="H255" s="52">
        <v>54</v>
      </c>
      <c r="I255" s="52">
        <v>36</v>
      </c>
      <c r="J255" s="52">
        <v>40</v>
      </c>
      <c r="K255" s="52">
        <v>19</v>
      </c>
      <c r="L255" s="52">
        <v>11</v>
      </c>
    </row>
    <row r="256" spans="1:12" hidden="1" outlineLevel="1" x14ac:dyDescent="0.2">
      <c r="A256" s="47" t="s">
        <v>465</v>
      </c>
      <c r="B256" s="52">
        <v>364</v>
      </c>
      <c r="C256" s="52">
        <v>1</v>
      </c>
      <c r="D256" s="52">
        <v>71</v>
      </c>
      <c r="E256" s="52">
        <v>12</v>
      </c>
      <c r="F256" s="52">
        <v>179</v>
      </c>
      <c r="G256" s="52">
        <v>14</v>
      </c>
      <c r="H256" s="52">
        <v>32</v>
      </c>
      <c r="I256" s="52">
        <v>27</v>
      </c>
      <c r="J256" s="52">
        <v>10</v>
      </c>
      <c r="K256" s="52">
        <v>6</v>
      </c>
      <c r="L256" s="52">
        <v>12</v>
      </c>
    </row>
    <row r="257" spans="1:12" hidden="1" outlineLevel="1" x14ac:dyDescent="0.2">
      <c r="A257" s="47" t="s">
        <v>466</v>
      </c>
      <c r="B257" s="52">
        <v>200</v>
      </c>
      <c r="C257" s="52">
        <v>1</v>
      </c>
      <c r="D257" s="52">
        <v>42</v>
      </c>
      <c r="E257" s="52">
        <v>8</v>
      </c>
      <c r="F257" s="52">
        <v>85</v>
      </c>
      <c r="G257" s="52">
        <v>6</v>
      </c>
      <c r="H257" s="52">
        <v>22</v>
      </c>
      <c r="I257" s="52">
        <v>9</v>
      </c>
      <c r="J257" s="52">
        <v>10</v>
      </c>
      <c r="K257" s="52">
        <v>8</v>
      </c>
      <c r="L257" s="52">
        <v>9</v>
      </c>
    </row>
    <row r="258" spans="1:12" hidden="1" outlineLevel="1" x14ac:dyDescent="0.2">
      <c r="A258" s="47" t="s">
        <v>467</v>
      </c>
      <c r="B258" s="52">
        <v>99</v>
      </c>
      <c r="C258" s="52">
        <v>1</v>
      </c>
      <c r="D258" s="52">
        <v>25</v>
      </c>
      <c r="E258" s="52">
        <v>2</v>
      </c>
      <c r="F258" s="52">
        <v>40</v>
      </c>
      <c r="G258" s="52">
        <v>5</v>
      </c>
      <c r="H258" s="52">
        <v>8</v>
      </c>
      <c r="I258" s="52">
        <v>5</v>
      </c>
      <c r="J258" s="52">
        <v>2</v>
      </c>
      <c r="K258" s="52">
        <v>4</v>
      </c>
      <c r="L258" s="52">
        <v>7</v>
      </c>
    </row>
    <row r="259" spans="1:12" hidden="1" outlineLevel="1" x14ac:dyDescent="0.2">
      <c r="A259" s="47" t="s">
        <v>468</v>
      </c>
      <c r="B259" s="52">
        <v>27</v>
      </c>
      <c r="C259" s="52">
        <v>0</v>
      </c>
      <c r="D259" s="52">
        <v>12</v>
      </c>
      <c r="E259" s="52">
        <v>1</v>
      </c>
      <c r="F259" s="52">
        <v>6</v>
      </c>
      <c r="G259" s="52">
        <v>0</v>
      </c>
      <c r="H259" s="52">
        <v>4</v>
      </c>
      <c r="I259" s="52">
        <v>0</v>
      </c>
      <c r="J259" s="52">
        <v>1</v>
      </c>
      <c r="K259" s="52">
        <v>3</v>
      </c>
      <c r="L259" s="52">
        <v>0</v>
      </c>
    </row>
    <row r="260" spans="1:12" hidden="1" outlineLevel="1" x14ac:dyDescent="0.2">
      <c r="A260" s="47" t="s">
        <v>451</v>
      </c>
      <c r="B260" s="52">
        <v>9</v>
      </c>
      <c r="C260" s="52">
        <v>0</v>
      </c>
      <c r="D260" s="52">
        <v>4</v>
      </c>
      <c r="E260" s="52">
        <v>1</v>
      </c>
      <c r="F260" s="52">
        <v>1</v>
      </c>
      <c r="G260" s="52">
        <v>0</v>
      </c>
      <c r="H260" s="52">
        <v>1</v>
      </c>
      <c r="I260" s="52">
        <v>0</v>
      </c>
      <c r="J260" s="52">
        <v>1</v>
      </c>
      <c r="K260" s="52">
        <v>1</v>
      </c>
      <c r="L260" s="52">
        <v>0</v>
      </c>
    </row>
    <row r="261" spans="1:12" hidden="1" outlineLevel="1" x14ac:dyDescent="0.2">
      <c r="A261" s="48" t="s">
        <v>277</v>
      </c>
      <c r="B261" s="52">
        <v>10603</v>
      </c>
      <c r="C261" s="52">
        <v>40</v>
      </c>
      <c r="D261" s="52">
        <v>2632</v>
      </c>
      <c r="E261" s="52">
        <v>976</v>
      </c>
      <c r="F261" s="52">
        <v>4105</v>
      </c>
      <c r="G261" s="52">
        <v>961</v>
      </c>
      <c r="H261" s="52">
        <v>556</v>
      </c>
      <c r="I261" s="52">
        <v>163</v>
      </c>
      <c r="J261" s="52">
        <v>860</v>
      </c>
      <c r="K261" s="52">
        <v>87</v>
      </c>
      <c r="L261" s="52">
        <v>223</v>
      </c>
    </row>
    <row r="262" spans="1:12" hidden="1" outlineLevel="1" x14ac:dyDescent="0.2">
      <c r="A262" s="47" t="s">
        <v>453</v>
      </c>
      <c r="B262" s="52">
        <v>805</v>
      </c>
      <c r="C262" s="52">
        <v>0</v>
      </c>
      <c r="D262" s="52">
        <v>550</v>
      </c>
      <c r="E262" s="52">
        <v>81</v>
      </c>
      <c r="F262" s="52">
        <v>52</v>
      </c>
      <c r="G262" s="52">
        <v>88</v>
      </c>
      <c r="H262" s="52">
        <v>0</v>
      </c>
      <c r="I262" s="52">
        <v>0</v>
      </c>
      <c r="J262" s="52">
        <v>0</v>
      </c>
      <c r="K262" s="52">
        <v>0</v>
      </c>
      <c r="L262" s="52">
        <v>34</v>
      </c>
    </row>
    <row r="263" spans="1:12" hidden="1" outlineLevel="1" x14ac:dyDescent="0.2">
      <c r="A263" s="47" t="s">
        <v>454</v>
      </c>
      <c r="B263" s="52">
        <v>810</v>
      </c>
      <c r="C263" s="52">
        <v>0</v>
      </c>
      <c r="D263" s="52">
        <v>34</v>
      </c>
      <c r="E263" s="52">
        <v>64</v>
      </c>
      <c r="F263" s="52">
        <v>334</v>
      </c>
      <c r="G263" s="52">
        <v>266</v>
      </c>
      <c r="H263" s="52">
        <v>19</v>
      </c>
      <c r="I263" s="52">
        <v>5</v>
      </c>
      <c r="J263" s="52">
        <v>77</v>
      </c>
      <c r="K263" s="52">
        <v>0</v>
      </c>
      <c r="L263" s="52">
        <v>11</v>
      </c>
    </row>
    <row r="264" spans="1:12" hidden="1" outlineLevel="1" x14ac:dyDescent="0.2">
      <c r="A264" s="47" t="s">
        <v>455</v>
      </c>
      <c r="B264" s="52">
        <v>723</v>
      </c>
      <c r="C264" s="52">
        <v>0</v>
      </c>
      <c r="D264" s="52">
        <v>22</v>
      </c>
      <c r="E264" s="52">
        <v>29</v>
      </c>
      <c r="F264" s="52">
        <v>272</v>
      </c>
      <c r="G264" s="52">
        <v>81</v>
      </c>
      <c r="H264" s="52">
        <v>54</v>
      </c>
      <c r="I264" s="52">
        <v>13</v>
      </c>
      <c r="J264" s="52">
        <v>220</v>
      </c>
      <c r="K264" s="52">
        <v>8</v>
      </c>
      <c r="L264" s="52">
        <v>24</v>
      </c>
    </row>
    <row r="265" spans="1:12" hidden="1" outlineLevel="1" x14ac:dyDescent="0.2">
      <c r="A265" s="47" t="s">
        <v>456</v>
      </c>
      <c r="B265" s="52">
        <v>686</v>
      </c>
      <c r="C265" s="52">
        <v>0</v>
      </c>
      <c r="D265" s="52">
        <v>20</v>
      </c>
      <c r="E265" s="52">
        <v>34</v>
      </c>
      <c r="F265" s="52">
        <v>294</v>
      </c>
      <c r="G265" s="52">
        <v>72</v>
      </c>
      <c r="H265" s="52">
        <v>75</v>
      </c>
      <c r="I265" s="52">
        <v>14</v>
      </c>
      <c r="J265" s="52">
        <v>148</v>
      </c>
      <c r="K265" s="52">
        <v>14</v>
      </c>
      <c r="L265" s="52">
        <v>15</v>
      </c>
    </row>
    <row r="266" spans="1:12" hidden="1" outlineLevel="1" x14ac:dyDescent="0.2">
      <c r="A266" s="47" t="s">
        <v>457</v>
      </c>
      <c r="B266" s="52">
        <v>637</v>
      </c>
      <c r="C266" s="52">
        <v>1</v>
      </c>
      <c r="D266" s="52">
        <v>28</v>
      </c>
      <c r="E266" s="52">
        <v>35</v>
      </c>
      <c r="F266" s="52">
        <v>275</v>
      </c>
      <c r="G266" s="52">
        <v>91</v>
      </c>
      <c r="H266" s="52">
        <v>68</v>
      </c>
      <c r="I266" s="52">
        <v>19</v>
      </c>
      <c r="J266" s="52">
        <v>109</v>
      </c>
      <c r="K266" s="52">
        <v>9</v>
      </c>
      <c r="L266" s="52">
        <v>2</v>
      </c>
    </row>
    <row r="267" spans="1:12" hidden="1" outlineLevel="1" x14ac:dyDescent="0.2">
      <c r="A267" s="47" t="s">
        <v>458</v>
      </c>
      <c r="B267" s="52">
        <v>756</v>
      </c>
      <c r="C267" s="52">
        <v>1</v>
      </c>
      <c r="D267" s="52">
        <v>29</v>
      </c>
      <c r="E267" s="52">
        <v>40</v>
      </c>
      <c r="F267" s="52">
        <v>437</v>
      </c>
      <c r="G267" s="52">
        <v>51</v>
      </c>
      <c r="H267" s="52">
        <v>73</v>
      </c>
      <c r="I267" s="52">
        <v>26</v>
      </c>
      <c r="J267" s="52">
        <v>81</v>
      </c>
      <c r="K267" s="52">
        <v>13</v>
      </c>
      <c r="L267" s="52">
        <v>5</v>
      </c>
    </row>
    <row r="268" spans="1:12" hidden="1" outlineLevel="1" x14ac:dyDescent="0.2">
      <c r="A268" s="47" t="s">
        <v>459</v>
      </c>
      <c r="B268" s="52">
        <v>937</v>
      </c>
      <c r="C268" s="52">
        <v>6</v>
      </c>
      <c r="D268" s="52">
        <v>64</v>
      </c>
      <c r="E268" s="52">
        <v>72</v>
      </c>
      <c r="F268" s="52">
        <v>538</v>
      </c>
      <c r="G268" s="52">
        <v>80</v>
      </c>
      <c r="H268" s="52">
        <v>70</v>
      </c>
      <c r="I268" s="52">
        <v>21</v>
      </c>
      <c r="J268" s="52">
        <v>69</v>
      </c>
      <c r="K268" s="52">
        <v>11</v>
      </c>
      <c r="L268" s="52">
        <v>6</v>
      </c>
    </row>
    <row r="269" spans="1:12" hidden="1" outlineLevel="1" x14ac:dyDescent="0.2">
      <c r="A269" s="47" t="s">
        <v>460</v>
      </c>
      <c r="B269" s="52">
        <v>905</v>
      </c>
      <c r="C269" s="52">
        <v>3</v>
      </c>
      <c r="D269" s="52">
        <v>111</v>
      </c>
      <c r="E269" s="52">
        <v>79</v>
      </c>
      <c r="F269" s="52">
        <v>506</v>
      </c>
      <c r="G269" s="52">
        <v>55</v>
      </c>
      <c r="H269" s="52">
        <v>70</v>
      </c>
      <c r="I269" s="52">
        <v>23</v>
      </c>
      <c r="J269" s="52">
        <v>47</v>
      </c>
      <c r="K269" s="52">
        <v>7</v>
      </c>
      <c r="L269" s="52">
        <v>4</v>
      </c>
    </row>
    <row r="270" spans="1:12" hidden="1" outlineLevel="1" x14ac:dyDescent="0.2">
      <c r="A270" s="47" t="s">
        <v>461</v>
      </c>
      <c r="B270" s="52">
        <v>915</v>
      </c>
      <c r="C270" s="52">
        <v>5</v>
      </c>
      <c r="D270" s="52">
        <v>207</v>
      </c>
      <c r="E270" s="52">
        <v>122</v>
      </c>
      <c r="F270" s="52">
        <v>397</v>
      </c>
      <c r="G270" s="52">
        <v>52</v>
      </c>
      <c r="H270" s="52">
        <v>53</v>
      </c>
      <c r="I270" s="52">
        <v>12</v>
      </c>
      <c r="J270" s="52">
        <v>46</v>
      </c>
      <c r="K270" s="52">
        <v>10</v>
      </c>
      <c r="L270" s="52">
        <v>11</v>
      </c>
    </row>
    <row r="271" spans="1:12" hidden="1" outlineLevel="1" x14ac:dyDescent="0.2">
      <c r="A271" s="47" t="s">
        <v>462</v>
      </c>
      <c r="B271" s="52">
        <v>810</v>
      </c>
      <c r="C271" s="52">
        <v>6</v>
      </c>
      <c r="D271" s="52">
        <v>285</v>
      </c>
      <c r="E271" s="52">
        <v>123</v>
      </c>
      <c r="F271" s="52">
        <v>293</v>
      </c>
      <c r="G271" s="52">
        <v>35</v>
      </c>
      <c r="H271" s="52">
        <v>22</v>
      </c>
      <c r="I271" s="52">
        <v>7</v>
      </c>
      <c r="J271" s="52">
        <v>24</v>
      </c>
      <c r="K271" s="52">
        <v>9</v>
      </c>
      <c r="L271" s="52">
        <v>6</v>
      </c>
    </row>
    <row r="272" spans="1:12" hidden="1" outlineLevel="1" x14ac:dyDescent="0.2">
      <c r="A272" s="47" t="s">
        <v>463</v>
      </c>
      <c r="B272" s="52">
        <v>770</v>
      </c>
      <c r="C272" s="52">
        <v>5</v>
      </c>
      <c r="D272" s="52">
        <v>300</v>
      </c>
      <c r="E272" s="52">
        <v>104</v>
      </c>
      <c r="F272" s="52">
        <v>263</v>
      </c>
      <c r="G272" s="52">
        <v>27</v>
      </c>
      <c r="H272" s="52">
        <v>16</v>
      </c>
      <c r="I272" s="52">
        <v>14</v>
      </c>
      <c r="J272" s="52">
        <v>19</v>
      </c>
      <c r="K272" s="52">
        <v>3</v>
      </c>
      <c r="L272" s="52">
        <v>19</v>
      </c>
    </row>
    <row r="273" spans="1:12" hidden="1" outlineLevel="1" x14ac:dyDescent="0.2">
      <c r="A273" s="47" t="s">
        <v>464</v>
      </c>
      <c r="B273" s="52">
        <v>668</v>
      </c>
      <c r="C273" s="52">
        <v>8</v>
      </c>
      <c r="D273" s="52">
        <v>306</v>
      </c>
      <c r="E273" s="52">
        <v>70</v>
      </c>
      <c r="F273" s="52">
        <v>196</v>
      </c>
      <c r="G273" s="52">
        <v>31</v>
      </c>
      <c r="H273" s="52">
        <v>17</v>
      </c>
      <c r="I273" s="52">
        <v>6</v>
      </c>
      <c r="J273" s="52">
        <v>10</v>
      </c>
      <c r="K273" s="52">
        <v>0</v>
      </c>
      <c r="L273" s="52">
        <v>24</v>
      </c>
    </row>
    <row r="274" spans="1:12" hidden="1" outlineLevel="1" x14ac:dyDescent="0.2">
      <c r="A274" s="47" t="s">
        <v>465</v>
      </c>
      <c r="B274" s="52">
        <v>485</v>
      </c>
      <c r="C274" s="52">
        <v>1</v>
      </c>
      <c r="D274" s="52">
        <v>256</v>
      </c>
      <c r="E274" s="52">
        <v>55</v>
      </c>
      <c r="F274" s="52">
        <v>123</v>
      </c>
      <c r="G274" s="52">
        <v>11</v>
      </c>
      <c r="H274" s="52">
        <v>9</v>
      </c>
      <c r="I274" s="52">
        <v>1</v>
      </c>
      <c r="J274" s="52">
        <v>4</v>
      </c>
      <c r="K274" s="52">
        <v>3</v>
      </c>
      <c r="L274" s="52">
        <v>22</v>
      </c>
    </row>
    <row r="275" spans="1:12" hidden="1" outlineLevel="1" x14ac:dyDescent="0.2">
      <c r="A275" s="47" t="s">
        <v>466</v>
      </c>
      <c r="B275" s="52">
        <v>352</v>
      </c>
      <c r="C275" s="52">
        <v>3</v>
      </c>
      <c r="D275" s="52">
        <v>198</v>
      </c>
      <c r="E275" s="52">
        <v>35</v>
      </c>
      <c r="F275" s="52">
        <v>73</v>
      </c>
      <c r="G275" s="52">
        <v>14</v>
      </c>
      <c r="H275" s="52">
        <v>6</v>
      </c>
      <c r="I275" s="52">
        <v>1</v>
      </c>
      <c r="J275" s="52">
        <v>0</v>
      </c>
      <c r="K275" s="52">
        <v>0</v>
      </c>
      <c r="L275" s="52">
        <v>22</v>
      </c>
    </row>
    <row r="276" spans="1:12" hidden="1" outlineLevel="1" x14ac:dyDescent="0.2">
      <c r="A276" s="47" t="s">
        <v>467</v>
      </c>
      <c r="B276" s="52">
        <v>212</v>
      </c>
      <c r="C276" s="52">
        <v>1</v>
      </c>
      <c r="D276" s="52">
        <v>139</v>
      </c>
      <c r="E276" s="52">
        <v>23</v>
      </c>
      <c r="F276" s="52">
        <v>31</v>
      </c>
      <c r="G276" s="52">
        <v>4</v>
      </c>
      <c r="H276" s="52">
        <v>2</v>
      </c>
      <c r="I276" s="52">
        <v>0</v>
      </c>
      <c r="J276" s="52">
        <v>5</v>
      </c>
      <c r="K276" s="52">
        <v>0</v>
      </c>
      <c r="L276" s="52">
        <v>7</v>
      </c>
    </row>
    <row r="277" spans="1:12" hidden="1" outlineLevel="1" x14ac:dyDescent="0.2">
      <c r="A277" s="47" t="s">
        <v>468</v>
      </c>
      <c r="B277" s="52">
        <v>112</v>
      </c>
      <c r="C277" s="52">
        <v>0</v>
      </c>
      <c r="D277" s="52">
        <v>72</v>
      </c>
      <c r="E277" s="52">
        <v>10</v>
      </c>
      <c r="F277" s="52">
        <v>16</v>
      </c>
      <c r="G277" s="52">
        <v>2</v>
      </c>
      <c r="H277" s="52">
        <v>2</v>
      </c>
      <c r="I277" s="52">
        <v>0</v>
      </c>
      <c r="J277" s="52">
        <v>1</v>
      </c>
      <c r="K277" s="52">
        <v>0</v>
      </c>
      <c r="L277" s="52">
        <v>9</v>
      </c>
    </row>
    <row r="278" spans="1:12" hidden="1" outlineLevel="1" x14ac:dyDescent="0.2">
      <c r="A278" s="47" t="s">
        <v>451</v>
      </c>
      <c r="B278" s="52">
        <v>20</v>
      </c>
      <c r="C278" s="52">
        <v>0</v>
      </c>
      <c r="D278" s="52">
        <v>11</v>
      </c>
      <c r="E278" s="52">
        <v>0</v>
      </c>
      <c r="F278" s="52">
        <v>5</v>
      </c>
      <c r="G278" s="52">
        <v>1</v>
      </c>
      <c r="H278" s="52">
        <v>0</v>
      </c>
      <c r="I278" s="52">
        <v>1</v>
      </c>
      <c r="J278" s="52">
        <v>0</v>
      </c>
      <c r="K278" s="52">
        <v>0</v>
      </c>
      <c r="L278" s="52">
        <v>2</v>
      </c>
    </row>
    <row r="279" spans="1:12" hidden="1" outlineLevel="1" x14ac:dyDescent="0.2">
      <c r="A279" s="46" t="s">
        <v>2</v>
      </c>
      <c r="B279" s="52">
        <v>11358</v>
      </c>
      <c r="C279" s="52">
        <v>252</v>
      </c>
      <c r="D279" s="52">
        <v>2643</v>
      </c>
      <c r="E279" s="52">
        <v>775</v>
      </c>
      <c r="F279" s="52">
        <v>3438</v>
      </c>
      <c r="G279" s="52">
        <v>801</v>
      </c>
      <c r="H279" s="52">
        <v>845</v>
      </c>
      <c r="I279" s="52">
        <v>369</v>
      </c>
      <c r="J279" s="52">
        <v>1565</v>
      </c>
      <c r="K279" s="52">
        <v>360</v>
      </c>
      <c r="L279" s="52">
        <v>310</v>
      </c>
    </row>
    <row r="280" spans="1:12" hidden="1" outlineLevel="1" x14ac:dyDescent="0.2">
      <c r="A280" s="47" t="s">
        <v>453</v>
      </c>
      <c r="B280" s="52">
        <v>552</v>
      </c>
      <c r="C280" s="52">
        <v>6</v>
      </c>
      <c r="D280" s="52">
        <v>375</v>
      </c>
      <c r="E280" s="52">
        <v>70</v>
      </c>
      <c r="F280" s="52">
        <v>28</v>
      </c>
      <c r="G280" s="52">
        <v>25</v>
      </c>
      <c r="H280" s="52">
        <v>0</v>
      </c>
      <c r="I280" s="52">
        <v>0</v>
      </c>
      <c r="J280" s="52">
        <v>0</v>
      </c>
      <c r="K280" s="52">
        <v>0</v>
      </c>
      <c r="L280" s="52">
        <v>48</v>
      </c>
    </row>
    <row r="281" spans="1:12" hidden="1" outlineLevel="1" x14ac:dyDescent="0.2">
      <c r="A281" s="47" t="s">
        <v>454</v>
      </c>
      <c r="B281" s="52">
        <v>572</v>
      </c>
      <c r="C281" s="52">
        <v>5</v>
      </c>
      <c r="D281" s="52">
        <v>98</v>
      </c>
      <c r="E281" s="52">
        <v>63</v>
      </c>
      <c r="F281" s="52">
        <v>206</v>
      </c>
      <c r="G281" s="52">
        <v>131</v>
      </c>
      <c r="H281" s="52">
        <v>8</v>
      </c>
      <c r="I281" s="52">
        <v>5</v>
      </c>
      <c r="J281" s="52">
        <v>34</v>
      </c>
      <c r="K281" s="52">
        <v>0</v>
      </c>
      <c r="L281" s="52">
        <v>22</v>
      </c>
    </row>
    <row r="282" spans="1:12" hidden="1" outlineLevel="1" x14ac:dyDescent="0.2">
      <c r="A282" s="47" t="s">
        <v>455</v>
      </c>
      <c r="B282" s="52">
        <v>727</v>
      </c>
      <c r="C282" s="52">
        <v>11</v>
      </c>
      <c r="D282" s="52">
        <v>123</v>
      </c>
      <c r="E282" s="52">
        <v>57</v>
      </c>
      <c r="F282" s="52">
        <v>241</v>
      </c>
      <c r="G282" s="52">
        <v>68</v>
      </c>
      <c r="H282" s="52">
        <v>44</v>
      </c>
      <c r="I282" s="52">
        <v>13</v>
      </c>
      <c r="J282" s="52">
        <v>120</v>
      </c>
      <c r="K282" s="52">
        <v>2</v>
      </c>
      <c r="L282" s="52">
        <v>48</v>
      </c>
    </row>
    <row r="283" spans="1:12" hidden="1" outlineLevel="1" x14ac:dyDescent="0.2">
      <c r="A283" s="47" t="s">
        <v>456</v>
      </c>
      <c r="B283" s="52">
        <v>844</v>
      </c>
      <c r="C283" s="52">
        <v>13</v>
      </c>
      <c r="D283" s="52">
        <v>171</v>
      </c>
      <c r="E283" s="52">
        <v>53</v>
      </c>
      <c r="F283" s="52">
        <v>240</v>
      </c>
      <c r="G283" s="52">
        <v>53</v>
      </c>
      <c r="H283" s="52">
        <v>69</v>
      </c>
      <c r="I283" s="52">
        <v>15</v>
      </c>
      <c r="J283" s="52">
        <v>160</v>
      </c>
      <c r="K283" s="52">
        <v>12</v>
      </c>
      <c r="L283" s="52">
        <v>58</v>
      </c>
    </row>
    <row r="284" spans="1:12" hidden="1" outlineLevel="1" x14ac:dyDescent="0.2">
      <c r="A284" s="47" t="s">
        <v>457</v>
      </c>
      <c r="B284" s="52">
        <v>1092</v>
      </c>
      <c r="C284" s="52">
        <v>20</v>
      </c>
      <c r="D284" s="52">
        <v>250</v>
      </c>
      <c r="E284" s="52">
        <v>64</v>
      </c>
      <c r="F284" s="52">
        <v>282</v>
      </c>
      <c r="G284" s="52">
        <v>80</v>
      </c>
      <c r="H284" s="52">
        <v>102</v>
      </c>
      <c r="I284" s="52">
        <v>28</v>
      </c>
      <c r="J284" s="52">
        <v>213</v>
      </c>
      <c r="K284" s="52">
        <v>27</v>
      </c>
      <c r="L284" s="52">
        <v>26</v>
      </c>
    </row>
    <row r="285" spans="1:12" hidden="1" outlineLevel="1" x14ac:dyDescent="0.2">
      <c r="A285" s="47" t="s">
        <v>458</v>
      </c>
      <c r="B285" s="52">
        <v>1261</v>
      </c>
      <c r="C285" s="52">
        <v>34</v>
      </c>
      <c r="D285" s="52">
        <v>287</v>
      </c>
      <c r="E285" s="52">
        <v>79</v>
      </c>
      <c r="F285" s="52">
        <v>350</v>
      </c>
      <c r="G285" s="52">
        <v>80</v>
      </c>
      <c r="H285" s="52">
        <v>105</v>
      </c>
      <c r="I285" s="52">
        <v>31</v>
      </c>
      <c r="J285" s="52">
        <v>233</v>
      </c>
      <c r="K285" s="52">
        <v>44</v>
      </c>
      <c r="L285" s="52">
        <v>18</v>
      </c>
    </row>
    <row r="286" spans="1:12" hidden="1" outlineLevel="1" x14ac:dyDescent="0.2">
      <c r="A286" s="47" t="s">
        <v>459</v>
      </c>
      <c r="B286" s="52">
        <v>1351</v>
      </c>
      <c r="C286" s="52">
        <v>26</v>
      </c>
      <c r="D286" s="52">
        <v>246</v>
      </c>
      <c r="E286" s="52">
        <v>70</v>
      </c>
      <c r="F286" s="52">
        <v>434</v>
      </c>
      <c r="G286" s="52">
        <v>78</v>
      </c>
      <c r="H286" s="52">
        <v>146</v>
      </c>
      <c r="I286" s="52">
        <v>58</v>
      </c>
      <c r="J286" s="52">
        <v>227</v>
      </c>
      <c r="K286" s="52">
        <v>55</v>
      </c>
      <c r="L286" s="52">
        <v>11</v>
      </c>
    </row>
    <row r="287" spans="1:12" hidden="1" outlineLevel="1" x14ac:dyDescent="0.2">
      <c r="A287" s="47" t="s">
        <v>460</v>
      </c>
      <c r="B287" s="52">
        <v>1351</v>
      </c>
      <c r="C287" s="52">
        <v>25</v>
      </c>
      <c r="D287" s="52">
        <v>279</v>
      </c>
      <c r="E287" s="52">
        <v>75</v>
      </c>
      <c r="F287" s="52">
        <v>435</v>
      </c>
      <c r="G287" s="52">
        <v>91</v>
      </c>
      <c r="H287" s="52">
        <v>114</v>
      </c>
      <c r="I287" s="52">
        <v>56</v>
      </c>
      <c r="J287" s="52">
        <v>198</v>
      </c>
      <c r="K287" s="52">
        <v>54</v>
      </c>
      <c r="L287" s="52">
        <v>24</v>
      </c>
    </row>
    <row r="288" spans="1:12" hidden="1" outlineLevel="1" x14ac:dyDescent="0.2">
      <c r="A288" s="47" t="s">
        <v>461</v>
      </c>
      <c r="B288" s="52">
        <v>1080</v>
      </c>
      <c r="C288" s="52">
        <v>31</v>
      </c>
      <c r="D288" s="52">
        <v>222</v>
      </c>
      <c r="E288" s="52">
        <v>70</v>
      </c>
      <c r="F288" s="52">
        <v>364</v>
      </c>
      <c r="G288" s="52">
        <v>62</v>
      </c>
      <c r="H288" s="52">
        <v>81</v>
      </c>
      <c r="I288" s="52">
        <v>43</v>
      </c>
      <c r="J288" s="52">
        <v>149</v>
      </c>
      <c r="K288" s="52">
        <v>45</v>
      </c>
      <c r="L288" s="52">
        <v>13</v>
      </c>
    </row>
    <row r="289" spans="1:12" hidden="1" outlineLevel="1" x14ac:dyDescent="0.2">
      <c r="A289" s="47" t="s">
        <v>462</v>
      </c>
      <c r="B289" s="52">
        <v>831</v>
      </c>
      <c r="C289" s="52">
        <v>39</v>
      </c>
      <c r="D289" s="52">
        <v>215</v>
      </c>
      <c r="E289" s="52">
        <v>55</v>
      </c>
      <c r="F289" s="52">
        <v>279</v>
      </c>
      <c r="G289" s="52">
        <v>36</v>
      </c>
      <c r="H289" s="52">
        <v>48</v>
      </c>
      <c r="I289" s="52">
        <v>42</v>
      </c>
      <c r="J289" s="52">
        <v>74</v>
      </c>
      <c r="K289" s="52">
        <v>33</v>
      </c>
      <c r="L289" s="52">
        <v>10</v>
      </c>
    </row>
    <row r="290" spans="1:12" hidden="1" outlineLevel="1" x14ac:dyDescent="0.2">
      <c r="A290" s="47" t="s">
        <v>463</v>
      </c>
      <c r="B290" s="52">
        <v>693</v>
      </c>
      <c r="C290" s="52">
        <v>23</v>
      </c>
      <c r="D290" s="52">
        <v>170</v>
      </c>
      <c r="E290" s="52">
        <v>46</v>
      </c>
      <c r="F290" s="52">
        <v>257</v>
      </c>
      <c r="G290" s="52">
        <v>30</v>
      </c>
      <c r="H290" s="52">
        <v>49</v>
      </c>
      <c r="I290" s="52">
        <v>23</v>
      </c>
      <c r="J290" s="52">
        <v>62</v>
      </c>
      <c r="K290" s="52">
        <v>26</v>
      </c>
      <c r="L290" s="52">
        <v>7</v>
      </c>
    </row>
    <row r="291" spans="1:12" hidden="1" outlineLevel="1" x14ac:dyDescent="0.2">
      <c r="A291" s="47" t="s">
        <v>464</v>
      </c>
      <c r="B291" s="52">
        <v>467</v>
      </c>
      <c r="C291" s="52">
        <v>12</v>
      </c>
      <c r="D291" s="52">
        <v>98</v>
      </c>
      <c r="E291" s="52">
        <v>27</v>
      </c>
      <c r="F291" s="52">
        <v>168</v>
      </c>
      <c r="G291" s="52">
        <v>22</v>
      </c>
      <c r="H291" s="52">
        <v>41</v>
      </c>
      <c r="I291" s="52">
        <v>23</v>
      </c>
      <c r="J291" s="52">
        <v>42</v>
      </c>
      <c r="K291" s="52">
        <v>27</v>
      </c>
      <c r="L291" s="52">
        <v>7</v>
      </c>
    </row>
    <row r="292" spans="1:12" hidden="1" outlineLevel="1" x14ac:dyDescent="0.2">
      <c r="A292" s="47" t="s">
        <v>465</v>
      </c>
      <c r="B292" s="52">
        <v>282</v>
      </c>
      <c r="C292" s="52">
        <v>5</v>
      </c>
      <c r="D292" s="52">
        <v>48</v>
      </c>
      <c r="E292" s="52">
        <v>20</v>
      </c>
      <c r="F292" s="52">
        <v>92</v>
      </c>
      <c r="G292" s="52">
        <v>24</v>
      </c>
      <c r="H292" s="52">
        <v>21</v>
      </c>
      <c r="I292" s="52">
        <v>18</v>
      </c>
      <c r="J292" s="52">
        <v>26</v>
      </c>
      <c r="K292" s="52">
        <v>22</v>
      </c>
      <c r="L292" s="52">
        <v>6</v>
      </c>
    </row>
    <row r="293" spans="1:12" hidden="1" outlineLevel="1" x14ac:dyDescent="0.2">
      <c r="A293" s="47" t="s">
        <v>466</v>
      </c>
      <c r="B293" s="52">
        <v>130</v>
      </c>
      <c r="C293" s="52">
        <v>2</v>
      </c>
      <c r="D293" s="52">
        <v>31</v>
      </c>
      <c r="E293" s="52">
        <v>13</v>
      </c>
      <c r="F293" s="52">
        <v>33</v>
      </c>
      <c r="G293" s="52">
        <v>9</v>
      </c>
      <c r="H293" s="52">
        <v>6</v>
      </c>
      <c r="I293" s="52">
        <v>8</v>
      </c>
      <c r="J293" s="52">
        <v>16</v>
      </c>
      <c r="K293" s="52">
        <v>6</v>
      </c>
      <c r="L293" s="52">
        <v>6</v>
      </c>
    </row>
    <row r="294" spans="1:12" hidden="1" outlineLevel="1" x14ac:dyDescent="0.2">
      <c r="A294" s="47" t="s">
        <v>467</v>
      </c>
      <c r="B294" s="52">
        <v>87</v>
      </c>
      <c r="C294" s="52">
        <v>0</v>
      </c>
      <c r="D294" s="52">
        <v>21</v>
      </c>
      <c r="E294" s="52">
        <v>11</v>
      </c>
      <c r="F294" s="52">
        <v>16</v>
      </c>
      <c r="G294" s="52">
        <v>11</v>
      </c>
      <c r="H294" s="52">
        <v>8</v>
      </c>
      <c r="I294" s="52">
        <v>3</v>
      </c>
      <c r="J294" s="52">
        <v>7</v>
      </c>
      <c r="K294" s="52">
        <v>6</v>
      </c>
      <c r="L294" s="52">
        <v>4</v>
      </c>
    </row>
    <row r="295" spans="1:12" hidden="1" outlineLevel="1" x14ac:dyDescent="0.2">
      <c r="A295" s="47" t="s">
        <v>468</v>
      </c>
      <c r="B295" s="52">
        <v>32</v>
      </c>
      <c r="C295" s="52">
        <v>0</v>
      </c>
      <c r="D295" s="52">
        <v>9</v>
      </c>
      <c r="E295" s="52">
        <v>2</v>
      </c>
      <c r="F295" s="52">
        <v>10</v>
      </c>
      <c r="G295" s="52">
        <v>0</v>
      </c>
      <c r="H295" s="52">
        <v>3</v>
      </c>
      <c r="I295" s="52">
        <v>2</v>
      </c>
      <c r="J295" s="52">
        <v>3</v>
      </c>
      <c r="K295" s="52">
        <v>1</v>
      </c>
      <c r="L295" s="52">
        <v>2</v>
      </c>
    </row>
    <row r="296" spans="1:12" hidden="1" outlineLevel="1" x14ac:dyDescent="0.2">
      <c r="A296" s="47" t="s">
        <v>451</v>
      </c>
      <c r="B296" s="52">
        <v>6</v>
      </c>
      <c r="C296" s="52">
        <v>0</v>
      </c>
      <c r="D296" s="52">
        <v>0</v>
      </c>
      <c r="E296" s="52">
        <v>0</v>
      </c>
      <c r="F296" s="52">
        <v>3</v>
      </c>
      <c r="G296" s="52">
        <v>1</v>
      </c>
      <c r="H296" s="52">
        <v>0</v>
      </c>
      <c r="I296" s="52">
        <v>1</v>
      </c>
      <c r="J296" s="52">
        <v>1</v>
      </c>
      <c r="K296" s="52">
        <v>0</v>
      </c>
      <c r="L296" s="52">
        <v>0</v>
      </c>
    </row>
    <row r="297" spans="1:12" hidden="1" outlineLevel="1" x14ac:dyDescent="0.2">
      <c r="A297" s="48" t="s">
        <v>276</v>
      </c>
      <c r="B297" s="52">
        <v>5670</v>
      </c>
      <c r="C297" s="52">
        <v>102</v>
      </c>
      <c r="D297" s="52">
        <v>1273</v>
      </c>
      <c r="E297" s="52">
        <v>264</v>
      </c>
      <c r="F297" s="52">
        <v>1721</v>
      </c>
      <c r="G297" s="52">
        <v>294</v>
      </c>
      <c r="H297" s="52">
        <v>510</v>
      </c>
      <c r="I297" s="52">
        <v>249</v>
      </c>
      <c r="J297" s="52">
        <v>847</v>
      </c>
      <c r="K297" s="52">
        <v>267</v>
      </c>
      <c r="L297" s="52">
        <v>143</v>
      </c>
    </row>
    <row r="298" spans="1:12" hidden="1" outlineLevel="1" x14ac:dyDescent="0.2">
      <c r="A298" s="47" t="s">
        <v>453</v>
      </c>
      <c r="B298" s="52">
        <v>270</v>
      </c>
      <c r="C298" s="52">
        <v>4</v>
      </c>
      <c r="D298" s="52">
        <v>195</v>
      </c>
      <c r="E298" s="52">
        <v>24</v>
      </c>
      <c r="F298" s="52">
        <v>9</v>
      </c>
      <c r="G298" s="52">
        <v>13</v>
      </c>
      <c r="H298" s="52">
        <v>0</v>
      </c>
      <c r="I298" s="52">
        <v>0</v>
      </c>
      <c r="J298" s="52">
        <v>0</v>
      </c>
      <c r="K298" s="52">
        <v>0</v>
      </c>
      <c r="L298" s="52">
        <v>25</v>
      </c>
    </row>
    <row r="299" spans="1:12" hidden="1" outlineLevel="1" x14ac:dyDescent="0.2">
      <c r="A299" s="47" t="s">
        <v>454</v>
      </c>
      <c r="B299" s="52">
        <v>282</v>
      </c>
      <c r="C299" s="52">
        <v>3</v>
      </c>
      <c r="D299" s="52">
        <v>58</v>
      </c>
      <c r="E299" s="52">
        <v>34</v>
      </c>
      <c r="F299" s="52">
        <v>100</v>
      </c>
      <c r="G299" s="52">
        <v>51</v>
      </c>
      <c r="H299" s="52">
        <v>3</v>
      </c>
      <c r="I299" s="52">
        <v>3</v>
      </c>
      <c r="J299" s="52">
        <v>19</v>
      </c>
      <c r="K299" s="52">
        <v>0</v>
      </c>
      <c r="L299" s="52">
        <v>11</v>
      </c>
    </row>
    <row r="300" spans="1:12" hidden="1" outlineLevel="1" x14ac:dyDescent="0.2">
      <c r="A300" s="47" t="s">
        <v>455</v>
      </c>
      <c r="B300" s="52">
        <v>322</v>
      </c>
      <c r="C300" s="52">
        <v>5</v>
      </c>
      <c r="D300" s="52">
        <v>59</v>
      </c>
      <c r="E300" s="52">
        <v>28</v>
      </c>
      <c r="F300" s="52">
        <v>119</v>
      </c>
      <c r="G300" s="52">
        <v>25</v>
      </c>
      <c r="H300" s="52">
        <v>18</v>
      </c>
      <c r="I300" s="52">
        <v>6</v>
      </c>
      <c r="J300" s="52">
        <v>40</v>
      </c>
      <c r="K300" s="52">
        <v>0</v>
      </c>
      <c r="L300" s="52">
        <v>22</v>
      </c>
    </row>
    <row r="301" spans="1:12" hidden="1" outlineLevel="1" x14ac:dyDescent="0.2">
      <c r="A301" s="47" t="s">
        <v>456</v>
      </c>
      <c r="B301" s="52">
        <v>396</v>
      </c>
      <c r="C301" s="52">
        <v>5</v>
      </c>
      <c r="D301" s="52">
        <v>88</v>
      </c>
      <c r="E301" s="52">
        <v>22</v>
      </c>
      <c r="F301" s="52">
        <v>119</v>
      </c>
      <c r="G301" s="52">
        <v>19</v>
      </c>
      <c r="H301" s="52">
        <v>34</v>
      </c>
      <c r="I301" s="52">
        <v>5</v>
      </c>
      <c r="J301" s="52">
        <v>64</v>
      </c>
      <c r="K301" s="52">
        <v>8</v>
      </c>
      <c r="L301" s="52">
        <v>32</v>
      </c>
    </row>
    <row r="302" spans="1:12" hidden="1" outlineLevel="1" x14ac:dyDescent="0.2">
      <c r="A302" s="47" t="s">
        <v>457</v>
      </c>
      <c r="B302" s="52">
        <v>509</v>
      </c>
      <c r="C302" s="52">
        <v>7</v>
      </c>
      <c r="D302" s="52">
        <v>113</v>
      </c>
      <c r="E302" s="52">
        <v>29</v>
      </c>
      <c r="F302" s="52">
        <v>136</v>
      </c>
      <c r="G302" s="52">
        <v>27</v>
      </c>
      <c r="H302" s="52">
        <v>59</v>
      </c>
      <c r="I302" s="52">
        <v>13</v>
      </c>
      <c r="J302" s="52">
        <v>100</v>
      </c>
      <c r="K302" s="52">
        <v>14</v>
      </c>
      <c r="L302" s="52">
        <v>11</v>
      </c>
    </row>
    <row r="303" spans="1:12" hidden="1" outlineLevel="1" x14ac:dyDescent="0.2">
      <c r="A303" s="47" t="s">
        <v>458</v>
      </c>
      <c r="B303" s="52">
        <v>596</v>
      </c>
      <c r="C303" s="52">
        <v>17</v>
      </c>
      <c r="D303" s="52">
        <v>136</v>
      </c>
      <c r="E303" s="52">
        <v>31</v>
      </c>
      <c r="F303" s="52">
        <v>158</v>
      </c>
      <c r="G303" s="52">
        <v>30</v>
      </c>
      <c r="H303" s="52">
        <v>60</v>
      </c>
      <c r="I303" s="52">
        <v>16</v>
      </c>
      <c r="J303" s="52">
        <v>111</v>
      </c>
      <c r="K303" s="52">
        <v>28</v>
      </c>
      <c r="L303" s="52">
        <v>9</v>
      </c>
    </row>
    <row r="304" spans="1:12" hidden="1" outlineLevel="1" x14ac:dyDescent="0.2">
      <c r="A304" s="47" t="s">
        <v>459</v>
      </c>
      <c r="B304" s="52">
        <v>660</v>
      </c>
      <c r="C304" s="52">
        <v>10</v>
      </c>
      <c r="D304" s="52">
        <v>113</v>
      </c>
      <c r="E304" s="52">
        <v>19</v>
      </c>
      <c r="F304" s="52">
        <v>192</v>
      </c>
      <c r="G304" s="52">
        <v>31</v>
      </c>
      <c r="H304" s="52">
        <v>93</v>
      </c>
      <c r="I304" s="52">
        <v>30</v>
      </c>
      <c r="J304" s="52">
        <v>127</v>
      </c>
      <c r="K304" s="52">
        <v>41</v>
      </c>
      <c r="L304" s="52">
        <v>4</v>
      </c>
    </row>
    <row r="305" spans="1:12" hidden="1" outlineLevel="1" x14ac:dyDescent="0.2">
      <c r="A305" s="47" t="s">
        <v>460</v>
      </c>
      <c r="B305" s="52">
        <v>654</v>
      </c>
      <c r="C305" s="52">
        <v>11</v>
      </c>
      <c r="D305" s="52">
        <v>119</v>
      </c>
      <c r="E305" s="52">
        <v>21</v>
      </c>
      <c r="F305" s="52">
        <v>207</v>
      </c>
      <c r="G305" s="52">
        <v>27</v>
      </c>
      <c r="H305" s="52">
        <v>64</v>
      </c>
      <c r="I305" s="52">
        <v>44</v>
      </c>
      <c r="J305" s="52">
        <v>115</v>
      </c>
      <c r="K305" s="52">
        <v>37</v>
      </c>
      <c r="L305" s="52">
        <v>9</v>
      </c>
    </row>
    <row r="306" spans="1:12" hidden="1" outlineLevel="1" x14ac:dyDescent="0.2">
      <c r="A306" s="47" t="s">
        <v>461</v>
      </c>
      <c r="B306" s="52">
        <v>554</v>
      </c>
      <c r="C306" s="52">
        <v>14</v>
      </c>
      <c r="D306" s="52">
        <v>94</v>
      </c>
      <c r="E306" s="52">
        <v>16</v>
      </c>
      <c r="F306" s="52">
        <v>177</v>
      </c>
      <c r="G306" s="52">
        <v>23</v>
      </c>
      <c r="H306" s="52">
        <v>53</v>
      </c>
      <c r="I306" s="52">
        <v>35</v>
      </c>
      <c r="J306" s="52">
        <v>100</v>
      </c>
      <c r="K306" s="52">
        <v>38</v>
      </c>
      <c r="L306" s="52">
        <v>4</v>
      </c>
    </row>
    <row r="307" spans="1:12" hidden="1" outlineLevel="1" x14ac:dyDescent="0.2">
      <c r="A307" s="47" t="s">
        <v>462</v>
      </c>
      <c r="B307" s="52">
        <v>453</v>
      </c>
      <c r="C307" s="52">
        <v>14</v>
      </c>
      <c r="D307" s="52">
        <v>110</v>
      </c>
      <c r="E307" s="52">
        <v>8</v>
      </c>
      <c r="F307" s="52">
        <v>163</v>
      </c>
      <c r="G307" s="52">
        <v>14</v>
      </c>
      <c r="H307" s="52">
        <v>29</v>
      </c>
      <c r="I307" s="52">
        <v>32</v>
      </c>
      <c r="J307" s="52">
        <v>48</v>
      </c>
      <c r="K307" s="52">
        <v>29</v>
      </c>
      <c r="L307" s="52">
        <v>6</v>
      </c>
    </row>
    <row r="308" spans="1:12" hidden="1" outlineLevel="1" x14ac:dyDescent="0.2">
      <c r="A308" s="47" t="s">
        <v>463</v>
      </c>
      <c r="B308" s="52">
        <v>409</v>
      </c>
      <c r="C308" s="52">
        <v>8</v>
      </c>
      <c r="D308" s="52">
        <v>92</v>
      </c>
      <c r="E308" s="52">
        <v>18</v>
      </c>
      <c r="F308" s="52">
        <v>147</v>
      </c>
      <c r="G308" s="52">
        <v>14</v>
      </c>
      <c r="H308" s="52">
        <v>40</v>
      </c>
      <c r="I308" s="52">
        <v>20</v>
      </c>
      <c r="J308" s="52">
        <v>46</v>
      </c>
      <c r="K308" s="52">
        <v>22</v>
      </c>
      <c r="L308" s="52">
        <v>2</v>
      </c>
    </row>
    <row r="309" spans="1:12" hidden="1" outlineLevel="1" x14ac:dyDescent="0.2">
      <c r="A309" s="47" t="s">
        <v>464</v>
      </c>
      <c r="B309" s="52">
        <v>283</v>
      </c>
      <c r="C309" s="52">
        <v>3</v>
      </c>
      <c r="D309" s="52">
        <v>54</v>
      </c>
      <c r="E309" s="52">
        <v>9</v>
      </c>
      <c r="F309" s="52">
        <v>100</v>
      </c>
      <c r="G309" s="52">
        <v>8</v>
      </c>
      <c r="H309" s="52">
        <v>32</v>
      </c>
      <c r="I309" s="52">
        <v>21</v>
      </c>
      <c r="J309" s="52">
        <v>31</v>
      </c>
      <c r="K309" s="52">
        <v>22</v>
      </c>
      <c r="L309" s="52">
        <v>3</v>
      </c>
    </row>
    <row r="310" spans="1:12" hidden="1" outlineLevel="1" x14ac:dyDescent="0.2">
      <c r="A310" s="47" t="s">
        <v>465</v>
      </c>
      <c r="B310" s="52">
        <v>162</v>
      </c>
      <c r="C310" s="52">
        <v>1</v>
      </c>
      <c r="D310" s="52">
        <v>21</v>
      </c>
      <c r="E310" s="52">
        <v>1</v>
      </c>
      <c r="F310" s="52">
        <v>61</v>
      </c>
      <c r="G310" s="52">
        <v>6</v>
      </c>
      <c r="H310" s="52">
        <v>14</v>
      </c>
      <c r="I310" s="52">
        <v>15</v>
      </c>
      <c r="J310" s="52">
        <v>23</v>
      </c>
      <c r="K310" s="52">
        <v>19</v>
      </c>
      <c r="L310" s="52">
        <v>1</v>
      </c>
    </row>
    <row r="311" spans="1:12" hidden="1" outlineLevel="1" x14ac:dyDescent="0.2">
      <c r="A311" s="47" t="s">
        <v>466</v>
      </c>
      <c r="B311" s="52">
        <v>64</v>
      </c>
      <c r="C311" s="52">
        <v>0</v>
      </c>
      <c r="D311" s="52">
        <v>15</v>
      </c>
      <c r="E311" s="52">
        <v>2</v>
      </c>
      <c r="F311" s="52">
        <v>18</v>
      </c>
      <c r="G311" s="52">
        <v>2</v>
      </c>
      <c r="H311" s="52">
        <v>2</v>
      </c>
      <c r="I311" s="52">
        <v>6</v>
      </c>
      <c r="J311" s="52">
        <v>13</v>
      </c>
      <c r="K311" s="52">
        <v>5</v>
      </c>
      <c r="L311" s="52">
        <v>1</v>
      </c>
    </row>
    <row r="312" spans="1:12" hidden="1" outlineLevel="1" x14ac:dyDescent="0.2">
      <c r="A312" s="47" t="s">
        <v>467</v>
      </c>
      <c r="B312" s="52">
        <v>42</v>
      </c>
      <c r="C312" s="52">
        <v>0</v>
      </c>
      <c r="D312" s="52">
        <v>5</v>
      </c>
      <c r="E312" s="52">
        <v>1</v>
      </c>
      <c r="F312" s="52">
        <v>9</v>
      </c>
      <c r="G312" s="52">
        <v>4</v>
      </c>
      <c r="H312" s="52">
        <v>7</v>
      </c>
      <c r="I312" s="52">
        <v>3</v>
      </c>
      <c r="J312" s="52">
        <v>7</v>
      </c>
      <c r="K312" s="52">
        <v>4</v>
      </c>
      <c r="L312" s="52">
        <v>2</v>
      </c>
    </row>
    <row r="313" spans="1:12" hidden="1" outlineLevel="1" x14ac:dyDescent="0.2">
      <c r="A313" s="47" t="s">
        <v>468</v>
      </c>
      <c r="B313" s="52">
        <v>11</v>
      </c>
      <c r="C313" s="52">
        <v>0</v>
      </c>
      <c r="D313" s="52">
        <v>1</v>
      </c>
      <c r="E313" s="52">
        <v>1</v>
      </c>
      <c r="F313" s="52">
        <v>4</v>
      </c>
      <c r="G313" s="52">
        <v>0</v>
      </c>
      <c r="H313" s="52">
        <v>2</v>
      </c>
      <c r="I313" s="52">
        <v>0</v>
      </c>
      <c r="J313" s="52">
        <v>2</v>
      </c>
      <c r="K313" s="52">
        <v>0</v>
      </c>
      <c r="L313" s="52">
        <v>1</v>
      </c>
    </row>
    <row r="314" spans="1:12" hidden="1" outlineLevel="1" x14ac:dyDescent="0.2">
      <c r="A314" s="47" t="s">
        <v>451</v>
      </c>
      <c r="B314" s="52">
        <v>3</v>
      </c>
      <c r="C314" s="52">
        <v>0</v>
      </c>
      <c r="D314" s="52">
        <v>0</v>
      </c>
      <c r="E314" s="52">
        <v>0</v>
      </c>
      <c r="F314" s="52">
        <v>2</v>
      </c>
      <c r="G314" s="52">
        <v>0</v>
      </c>
      <c r="H314" s="52">
        <v>0</v>
      </c>
      <c r="I314" s="52">
        <v>0</v>
      </c>
      <c r="J314" s="52">
        <v>1</v>
      </c>
      <c r="K314" s="52">
        <v>0</v>
      </c>
      <c r="L314" s="52">
        <v>0</v>
      </c>
    </row>
    <row r="315" spans="1:12" hidden="1" outlineLevel="1" x14ac:dyDescent="0.2">
      <c r="A315" s="48" t="s">
        <v>277</v>
      </c>
      <c r="B315" s="52">
        <v>5688</v>
      </c>
      <c r="C315" s="52">
        <v>150</v>
      </c>
      <c r="D315" s="52">
        <v>1370</v>
      </c>
      <c r="E315" s="52">
        <v>511</v>
      </c>
      <c r="F315" s="52">
        <v>1717</v>
      </c>
      <c r="G315" s="52">
        <v>507</v>
      </c>
      <c r="H315" s="52">
        <v>335</v>
      </c>
      <c r="I315" s="52">
        <v>120</v>
      </c>
      <c r="J315" s="52">
        <v>718</v>
      </c>
      <c r="K315" s="52">
        <v>93</v>
      </c>
      <c r="L315" s="52">
        <v>167</v>
      </c>
    </row>
    <row r="316" spans="1:12" hidden="1" outlineLevel="1" x14ac:dyDescent="0.2">
      <c r="A316" s="47" t="s">
        <v>453</v>
      </c>
      <c r="B316" s="52">
        <v>282</v>
      </c>
      <c r="C316" s="52">
        <v>2</v>
      </c>
      <c r="D316" s="52">
        <v>180</v>
      </c>
      <c r="E316" s="52">
        <v>46</v>
      </c>
      <c r="F316" s="52">
        <v>19</v>
      </c>
      <c r="G316" s="52">
        <v>12</v>
      </c>
      <c r="H316" s="52">
        <v>0</v>
      </c>
      <c r="I316" s="52">
        <v>0</v>
      </c>
      <c r="J316" s="52">
        <v>0</v>
      </c>
      <c r="K316" s="52">
        <v>0</v>
      </c>
      <c r="L316" s="52">
        <v>23</v>
      </c>
    </row>
    <row r="317" spans="1:12" hidden="1" outlineLevel="1" x14ac:dyDescent="0.2">
      <c r="A317" s="47" t="s">
        <v>454</v>
      </c>
      <c r="B317" s="52">
        <v>290</v>
      </c>
      <c r="C317" s="52">
        <v>2</v>
      </c>
      <c r="D317" s="52">
        <v>40</v>
      </c>
      <c r="E317" s="52">
        <v>29</v>
      </c>
      <c r="F317" s="52">
        <v>106</v>
      </c>
      <c r="G317" s="52">
        <v>80</v>
      </c>
      <c r="H317" s="52">
        <v>5</v>
      </c>
      <c r="I317" s="52">
        <v>2</v>
      </c>
      <c r="J317" s="52">
        <v>15</v>
      </c>
      <c r="K317" s="52">
        <v>0</v>
      </c>
      <c r="L317" s="52">
        <v>11</v>
      </c>
    </row>
    <row r="318" spans="1:12" hidden="1" outlineLevel="1" x14ac:dyDescent="0.2">
      <c r="A318" s="47" t="s">
        <v>455</v>
      </c>
      <c r="B318" s="52">
        <v>405</v>
      </c>
      <c r="C318" s="52">
        <v>6</v>
      </c>
      <c r="D318" s="52">
        <v>64</v>
      </c>
      <c r="E318" s="52">
        <v>29</v>
      </c>
      <c r="F318" s="52">
        <v>122</v>
      </c>
      <c r="G318" s="52">
        <v>43</v>
      </c>
      <c r="H318" s="52">
        <v>26</v>
      </c>
      <c r="I318" s="52">
        <v>7</v>
      </c>
      <c r="J318" s="52">
        <v>80</v>
      </c>
      <c r="K318" s="52">
        <v>2</v>
      </c>
      <c r="L318" s="52">
        <v>26</v>
      </c>
    </row>
    <row r="319" spans="1:12" hidden="1" outlineLevel="1" x14ac:dyDescent="0.2">
      <c r="A319" s="47" t="s">
        <v>456</v>
      </c>
      <c r="B319" s="52">
        <v>448</v>
      </c>
      <c r="C319" s="52">
        <v>8</v>
      </c>
      <c r="D319" s="52">
        <v>83</v>
      </c>
      <c r="E319" s="52">
        <v>31</v>
      </c>
      <c r="F319" s="52">
        <v>121</v>
      </c>
      <c r="G319" s="52">
        <v>34</v>
      </c>
      <c r="H319" s="52">
        <v>35</v>
      </c>
      <c r="I319" s="52">
        <v>10</v>
      </c>
      <c r="J319" s="52">
        <v>96</v>
      </c>
      <c r="K319" s="52">
        <v>4</v>
      </c>
      <c r="L319" s="52">
        <v>26</v>
      </c>
    </row>
    <row r="320" spans="1:12" hidden="1" outlineLevel="1" x14ac:dyDescent="0.2">
      <c r="A320" s="47" t="s">
        <v>457</v>
      </c>
      <c r="B320" s="52">
        <v>583</v>
      </c>
      <c r="C320" s="52">
        <v>13</v>
      </c>
      <c r="D320" s="52">
        <v>137</v>
      </c>
      <c r="E320" s="52">
        <v>35</v>
      </c>
      <c r="F320" s="52">
        <v>146</v>
      </c>
      <c r="G320" s="52">
        <v>53</v>
      </c>
      <c r="H320" s="52">
        <v>43</v>
      </c>
      <c r="I320" s="52">
        <v>15</v>
      </c>
      <c r="J320" s="52">
        <v>113</v>
      </c>
      <c r="K320" s="52">
        <v>13</v>
      </c>
      <c r="L320" s="52">
        <v>15</v>
      </c>
    </row>
    <row r="321" spans="1:12" hidden="1" outlineLevel="1" x14ac:dyDescent="0.2">
      <c r="A321" s="47" t="s">
        <v>458</v>
      </c>
      <c r="B321" s="52">
        <v>665</v>
      </c>
      <c r="C321" s="52">
        <v>17</v>
      </c>
      <c r="D321" s="52">
        <v>151</v>
      </c>
      <c r="E321" s="52">
        <v>48</v>
      </c>
      <c r="F321" s="52">
        <v>192</v>
      </c>
      <c r="G321" s="52">
        <v>50</v>
      </c>
      <c r="H321" s="52">
        <v>45</v>
      </c>
      <c r="I321" s="52">
        <v>15</v>
      </c>
      <c r="J321" s="52">
        <v>122</v>
      </c>
      <c r="K321" s="52">
        <v>16</v>
      </c>
      <c r="L321" s="52">
        <v>9</v>
      </c>
    </row>
    <row r="322" spans="1:12" hidden="1" outlineLevel="1" x14ac:dyDescent="0.2">
      <c r="A322" s="47" t="s">
        <v>459</v>
      </c>
      <c r="B322" s="52">
        <v>691</v>
      </c>
      <c r="C322" s="52">
        <v>16</v>
      </c>
      <c r="D322" s="52">
        <v>133</v>
      </c>
      <c r="E322" s="52">
        <v>51</v>
      </c>
      <c r="F322" s="52">
        <v>242</v>
      </c>
      <c r="G322" s="52">
        <v>47</v>
      </c>
      <c r="H322" s="52">
        <v>53</v>
      </c>
      <c r="I322" s="52">
        <v>28</v>
      </c>
      <c r="J322" s="52">
        <v>100</v>
      </c>
      <c r="K322" s="52">
        <v>14</v>
      </c>
      <c r="L322" s="52">
        <v>7</v>
      </c>
    </row>
    <row r="323" spans="1:12" hidden="1" outlineLevel="1" x14ac:dyDescent="0.2">
      <c r="A323" s="47" t="s">
        <v>460</v>
      </c>
      <c r="B323" s="52">
        <v>697</v>
      </c>
      <c r="C323" s="52">
        <v>14</v>
      </c>
      <c r="D323" s="52">
        <v>160</v>
      </c>
      <c r="E323" s="52">
        <v>54</v>
      </c>
      <c r="F323" s="52">
        <v>228</v>
      </c>
      <c r="G323" s="52">
        <v>64</v>
      </c>
      <c r="H323" s="52">
        <v>50</v>
      </c>
      <c r="I323" s="52">
        <v>12</v>
      </c>
      <c r="J323" s="52">
        <v>83</v>
      </c>
      <c r="K323" s="52">
        <v>17</v>
      </c>
      <c r="L323" s="52">
        <v>15</v>
      </c>
    </row>
    <row r="324" spans="1:12" hidden="1" outlineLevel="1" x14ac:dyDescent="0.2">
      <c r="A324" s="47" t="s">
        <v>461</v>
      </c>
      <c r="B324" s="52">
        <v>526</v>
      </c>
      <c r="C324" s="52">
        <v>17</v>
      </c>
      <c r="D324" s="52">
        <v>128</v>
      </c>
      <c r="E324" s="52">
        <v>54</v>
      </c>
      <c r="F324" s="52">
        <v>187</v>
      </c>
      <c r="G324" s="52">
        <v>39</v>
      </c>
      <c r="H324" s="52">
        <v>28</v>
      </c>
      <c r="I324" s="52">
        <v>8</v>
      </c>
      <c r="J324" s="52">
        <v>49</v>
      </c>
      <c r="K324" s="52">
        <v>7</v>
      </c>
      <c r="L324" s="52">
        <v>9</v>
      </c>
    </row>
    <row r="325" spans="1:12" hidden="1" outlineLevel="1" x14ac:dyDescent="0.2">
      <c r="A325" s="47" t="s">
        <v>462</v>
      </c>
      <c r="B325" s="52">
        <v>378</v>
      </c>
      <c r="C325" s="52">
        <v>25</v>
      </c>
      <c r="D325" s="52">
        <v>105</v>
      </c>
      <c r="E325" s="52">
        <v>47</v>
      </c>
      <c r="F325" s="52">
        <v>116</v>
      </c>
      <c r="G325" s="52">
        <v>22</v>
      </c>
      <c r="H325" s="52">
        <v>19</v>
      </c>
      <c r="I325" s="52">
        <v>10</v>
      </c>
      <c r="J325" s="52">
        <v>26</v>
      </c>
      <c r="K325" s="52">
        <v>4</v>
      </c>
      <c r="L325" s="52">
        <v>4</v>
      </c>
    </row>
    <row r="326" spans="1:12" hidden="1" outlineLevel="1" x14ac:dyDescent="0.2">
      <c r="A326" s="47" t="s">
        <v>463</v>
      </c>
      <c r="B326" s="52">
        <v>284</v>
      </c>
      <c r="C326" s="52">
        <v>15</v>
      </c>
      <c r="D326" s="52">
        <v>78</v>
      </c>
      <c r="E326" s="52">
        <v>28</v>
      </c>
      <c r="F326" s="52">
        <v>110</v>
      </c>
      <c r="G326" s="52">
        <v>16</v>
      </c>
      <c r="H326" s="52">
        <v>9</v>
      </c>
      <c r="I326" s="52">
        <v>3</v>
      </c>
      <c r="J326" s="52">
        <v>16</v>
      </c>
      <c r="K326" s="52">
        <v>4</v>
      </c>
      <c r="L326" s="52">
        <v>5</v>
      </c>
    </row>
    <row r="327" spans="1:12" hidden="1" outlineLevel="1" x14ac:dyDescent="0.2">
      <c r="A327" s="47" t="s">
        <v>464</v>
      </c>
      <c r="B327" s="52">
        <v>184</v>
      </c>
      <c r="C327" s="52">
        <v>9</v>
      </c>
      <c r="D327" s="52">
        <v>44</v>
      </c>
      <c r="E327" s="52">
        <v>18</v>
      </c>
      <c r="F327" s="52">
        <v>68</v>
      </c>
      <c r="G327" s="52">
        <v>14</v>
      </c>
      <c r="H327" s="52">
        <v>9</v>
      </c>
      <c r="I327" s="52">
        <v>2</v>
      </c>
      <c r="J327" s="52">
        <v>11</v>
      </c>
      <c r="K327" s="52">
        <v>5</v>
      </c>
      <c r="L327" s="52">
        <v>4</v>
      </c>
    </row>
    <row r="328" spans="1:12" hidden="1" outlineLevel="1" x14ac:dyDescent="0.2">
      <c r="A328" s="47" t="s">
        <v>465</v>
      </c>
      <c r="B328" s="52">
        <v>120</v>
      </c>
      <c r="C328" s="52">
        <v>4</v>
      </c>
      <c r="D328" s="52">
        <v>27</v>
      </c>
      <c r="E328" s="52">
        <v>19</v>
      </c>
      <c r="F328" s="52">
        <v>31</v>
      </c>
      <c r="G328" s="52">
        <v>18</v>
      </c>
      <c r="H328" s="52">
        <v>7</v>
      </c>
      <c r="I328" s="52">
        <v>3</v>
      </c>
      <c r="J328" s="52">
        <v>3</v>
      </c>
      <c r="K328" s="52">
        <v>3</v>
      </c>
      <c r="L328" s="52">
        <v>5</v>
      </c>
    </row>
    <row r="329" spans="1:12" hidden="1" outlineLevel="1" x14ac:dyDescent="0.2">
      <c r="A329" s="47" t="s">
        <v>466</v>
      </c>
      <c r="B329" s="52">
        <v>66</v>
      </c>
      <c r="C329" s="52">
        <v>2</v>
      </c>
      <c r="D329" s="52">
        <v>16</v>
      </c>
      <c r="E329" s="52">
        <v>11</v>
      </c>
      <c r="F329" s="52">
        <v>15</v>
      </c>
      <c r="G329" s="52">
        <v>7</v>
      </c>
      <c r="H329" s="52">
        <v>4</v>
      </c>
      <c r="I329" s="52">
        <v>2</v>
      </c>
      <c r="J329" s="52">
        <v>3</v>
      </c>
      <c r="K329" s="52">
        <v>1</v>
      </c>
      <c r="L329" s="52">
        <v>5</v>
      </c>
    </row>
    <row r="330" spans="1:12" hidden="1" outlineLevel="1" x14ac:dyDescent="0.2">
      <c r="A330" s="47" t="s">
        <v>467</v>
      </c>
      <c r="B330" s="52">
        <v>45</v>
      </c>
      <c r="C330" s="52">
        <v>0</v>
      </c>
      <c r="D330" s="52">
        <v>16</v>
      </c>
      <c r="E330" s="52">
        <v>10</v>
      </c>
      <c r="F330" s="52">
        <v>7</v>
      </c>
      <c r="G330" s="52">
        <v>7</v>
      </c>
      <c r="H330" s="52">
        <v>1</v>
      </c>
      <c r="I330" s="52">
        <v>0</v>
      </c>
      <c r="J330" s="52">
        <v>0</v>
      </c>
      <c r="K330" s="52">
        <v>2</v>
      </c>
      <c r="L330" s="52">
        <v>2</v>
      </c>
    </row>
    <row r="331" spans="1:12" hidden="1" outlineLevel="1" x14ac:dyDescent="0.2">
      <c r="A331" s="47" t="s">
        <v>468</v>
      </c>
      <c r="B331" s="52">
        <v>21</v>
      </c>
      <c r="C331" s="52">
        <v>0</v>
      </c>
      <c r="D331" s="52">
        <v>8</v>
      </c>
      <c r="E331" s="52">
        <v>1</v>
      </c>
      <c r="F331" s="52">
        <v>6</v>
      </c>
      <c r="G331" s="52">
        <v>0</v>
      </c>
      <c r="H331" s="52">
        <v>1</v>
      </c>
      <c r="I331" s="52">
        <v>2</v>
      </c>
      <c r="J331" s="52">
        <v>1</v>
      </c>
      <c r="K331" s="52">
        <v>1</v>
      </c>
      <c r="L331" s="52">
        <v>1</v>
      </c>
    </row>
    <row r="332" spans="1:12" hidden="1" outlineLevel="1" x14ac:dyDescent="0.2">
      <c r="A332" s="47" t="s">
        <v>451</v>
      </c>
      <c r="B332" s="52">
        <v>3</v>
      </c>
      <c r="C332" s="52">
        <v>0</v>
      </c>
      <c r="D332" s="52">
        <v>0</v>
      </c>
      <c r="E332" s="52">
        <v>0</v>
      </c>
      <c r="F332" s="52">
        <v>1</v>
      </c>
      <c r="G332" s="52">
        <v>1</v>
      </c>
      <c r="H332" s="52">
        <v>0</v>
      </c>
      <c r="I332" s="52">
        <v>1</v>
      </c>
      <c r="J332" s="52">
        <v>0</v>
      </c>
      <c r="K332" s="52">
        <v>0</v>
      </c>
      <c r="L332" s="52">
        <v>0</v>
      </c>
    </row>
    <row r="333" spans="1:12" collapsed="1" x14ac:dyDescent="0.2">
      <c r="A333" s="53" t="s">
        <v>814</v>
      </c>
      <c r="B333" s="52">
        <v>33360</v>
      </c>
      <c r="C333" s="52">
        <v>241</v>
      </c>
      <c r="D333" s="52">
        <v>6490</v>
      </c>
      <c r="E333" s="52">
        <v>1823</v>
      </c>
      <c r="F333" s="52">
        <v>11706</v>
      </c>
      <c r="G333" s="52">
        <v>2607</v>
      </c>
      <c r="H333" s="52">
        <v>3149</v>
      </c>
      <c r="I333" s="52">
        <v>1147</v>
      </c>
      <c r="J333" s="52">
        <v>4900</v>
      </c>
      <c r="K333" s="52">
        <v>791</v>
      </c>
      <c r="L333" s="52">
        <v>506</v>
      </c>
    </row>
    <row r="334" spans="1:12" outlineLevel="1" x14ac:dyDescent="0.2">
      <c r="A334" s="47" t="s">
        <v>453</v>
      </c>
      <c r="B334" s="52">
        <v>1966</v>
      </c>
      <c r="C334" s="52">
        <v>1</v>
      </c>
      <c r="D334" s="52">
        <v>1478</v>
      </c>
      <c r="E334" s="52">
        <v>152</v>
      </c>
      <c r="F334" s="52">
        <v>141</v>
      </c>
      <c r="G334" s="52">
        <v>178</v>
      </c>
      <c r="H334" s="52">
        <v>0</v>
      </c>
      <c r="I334" s="52">
        <v>0</v>
      </c>
      <c r="J334" s="52">
        <v>0</v>
      </c>
      <c r="K334" s="52">
        <v>0</v>
      </c>
      <c r="L334" s="52">
        <v>16</v>
      </c>
    </row>
    <row r="335" spans="1:12" outlineLevel="1" x14ac:dyDescent="0.2">
      <c r="A335" s="47" t="s">
        <v>454</v>
      </c>
      <c r="B335" s="52">
        <v>2153</v>
      </c>
      <c r="C335" s="52">
        <v>3</v>
      </c>
      <c r="D335" s="52">
        <v>172</v>
      </c>
      <c r="E335" s="52">
        <v>118</v>
      </c>
      <c r="F335" s="52">
        <v>819</v>
      </c>
      <c r="G335" s="52">
        <v>627</v>
      </c>
      <c r="H335" s="52">
        <v>63</v>
      </c>
      <c r="I335" s="52">
        <v>38</v>
      </c>
      <c r="J335" s="52">
        <v>254</v>
      </c>
      <c r="K335" s="52">
        <v>1</v>
      </c>
      <c r="L335" s="52">
        <v>58</v>
      </c>
    </row>
    <row r="336" spans="1:12" outlineLevel="1" x14ac:dyDescent="0.2">
      <c r="A336" s="47" t="s">
        <v>455</v>
      </c>
      <c r="B336" s="52">
        <v>2330</v>
      </c>
      <c r="C336" s="52">
        <v>14</v>
      </c>
      <c r="D336" s="52">
        <v>144</v>
      </c>
      <c r="E336" s="52">
        <v>72</v>
      </c>
      <c r="F336" s="52">
        <v>837</v>
      </c>
      <c r="G336" s="52">
        <v>250</v>
      </c>
      <c r="H336" s="52">
        <v>225</v>
      </c>
      <c r="I336" s="52">
        <v>56</v>
      </c>
      <c r="J336" s="52">
        <v>640</v>
      </c>
      <c r="K336" s="52">
        <v>13</v>
      </c>
      <c r="L336" s="52">
        <v>79</v>
      </c>
    </row>
    <row r="337" spans="1:12" outlineLevel="1" x14ac:dyDescent="0.2">
      <c r="A337" s="47" t="s">
        <v>456</v>
      </c>
      <c r="B337" s="52">
        <v>2467</v>
      </c>
      <c r="C337" s="52">
        <v>26</v>
      </c>
      <c r="D337" s="52">
        <v>146</v>
      </c>
      <c r="E337" s="52">
        <v>83</v>
      </c>
      <c r="F337" s="52">
        <v>791</v>
      </c>
      <c r="G337" s="52">
        <v>167</v>
      </c>
      <c r="H337" s="52">
        <v>330</v>
      </c>
      <c r="I337" s="52">
        <v>66</v>
      </c>
      <c r="J337" s="52">
        <v>694</v>
      </c>
      <c r="K337" s="52">
        <v>39</v>
      </c>
      <c r="L337" s="52">
        <v>125</v>
      </c>
    </row>
    <row r="338" spans="1:12" outlineLevel="1" x14ac:dyDescent="0.2">
      <c r="A338" s="47" t="s">
        <v>457</v>
      </c>
      <c r="B338" s="52">
        <v>2543</v>
      </c>
      <c r="C338" s="52">
        <v>23</v>
      </c>
      <c r="D338" s="52">
        <v>265</v>
      </c>
      <c r="E338" s="52">
        <v>95</v>
      </c>
      <c r="F338" s="52">
        <v>832</v>
      </c>
      <c r="G338" s="52">
        <v>157</v>
      </c>
      <c r="H338" s="52">
        <v>355</v>
      </c>
      <c r="I338" s="52">
        <v>82</v>
      </c>
      <c r="J338" s="52">
        <v>621</v>
      </c>
      <c r="K338" s="52">
        <v>60</v>
      </c>
      <c r="L338" s="52">
        <v>53</v>
      </c>
    </row>
    <row r="339" spans="1:12" outlineLevel="1" x14ac:dyDescent="0.2">
      <c r="A339" s="47" t="s">
        <v>458</v>
      </c>
      <c r="B339" s="52">
        <v>2597</v>
      </c>
      <c r="C339" s="52">
        <v>22</v>
      </c>
      <c r="D339" s="52">
        <v>341</v>
      </c>
      <c r="E339" s="52">
        <v>108</v>
      </c>
      <c r="F339" s="52">
        <v>824</v>
      </c>
      <c r="G339" s="52">
        <v>207</v>
      </c>
      <c r="H339" s="52">
        <v>318</v>
      </c>
      <c r="I339" s="52">
        <v>93</v>
      </c>
      <c r="J339" s="52">
        <v>601</v>
      </c>
      <c r="K339" s="52">
        <v>71</v>
      </c>
      <c r="L339" s="52">
        <v>12</v>
      </c>
    </row>
    <row r="340" spans="1:12" outlineLevel="1" x14ac:dyDescent="0.2">
      <c r="A340" s="47" t="s">
        <v>459</v>
      </c>
      <c r="B340" s="52">
        <v>2831</v>
      </c>
      <c r="C340" s="52">
        <v>24</v>
      </c>
      <c r="D340" s="52">
        <v>371</v>
      </c>
      <c r="E340" s="52">
        <v>118</v>
      </c>
      <c r="F340" s="52">
        <v>1067</v>
      </c>
      <c r="G340" s="52">
        <v>152</v>
      </c>
      <c r="H340" s="52">
        <v>354</v>
      </c>
      <c r="I340" s="52">
        <v>123</v>
      </c>
      <c r="J340" s="52">
        <v>511</v>
      </c>
      <c r="K340" s="52">
        <v>95</v>
      </c>
      <c r="L340" s="52">
        <v>16</v>
      </c>
    </row>
    <row r="341" spans="1:12" outlineLevel="1" x14ac:dyDescent="0.2">
      <c r="A341" s="47" t="s">
        <v>460</v>
      </c>
      <c r="B341" s="52">
        <v>3269</v>
      </c>
      <c r="C341" s="52">
        <v>22</v>
      </c>
      <c r="D341" s="52">
        <v>420</v>
      </c>
      <c r="E341" s="52">
        <v>126</v>
      </c>
      <c r="F341" s="52">
        <v>1325</v>
      </c>
      <c r="G341" s="52">
        <v>193</v>
      </c>
      <c r="H341" s="52">
        <v>410</v>
      </c>
      <c r="I341" s="52">
        <v>165</v>
      </c>
      <c r="J341" s="52">
        <v>473</v>
      </c>
      <c r="K341" s="52">
        <v>120</v>
      </c>
      <c r="L341" s="52">
        <v>15</v>
      </c>
    </row>
    <row r="342" spans="1:12" outlineLevel="1" x14ac:dyDescent="0.2">
      <c r="A342" s="47" t="s">
        <v>461</v>
      </c>
      <c r="B342" s="52">
        <v>3165</v>
      </c>
      <c r="C342" s="52">
        <v>20</v>
      </c>
      <c r="D342" s="52">
        <v>484</v>
      </c>
      <c r="E342" s="52">
        <v>160</v>
      </c>
      <c r="F342" s="52">
        <v>1299</v>
      </c>
      <c r="G342" s="52">
        <v>198</v>
      </c>
      <c r="H342" s="52">
        <v>358</v>
      </c>
      <c r="I342" s="52">
        <v>132</v>
      </c>
      <c r="J342" s="52">
        <v>397</v>
      </c>
      <c r="K342" s="52">
        <v>90</v>
      </c>
      <c r="L342" s="52">
        <v>27</v>
      </c>
    </row>
    <row r="343" spans="1:12" outlineLevel="1" x14ac:dyDescent="0.2">
      <c r="A343" s="47" t="s">
        <v>462</v>
      </c>
      <c r="B343" s="52">
        <v>2758</v>
      </c>
      <c r="C343" s="52">
        <v>31</v>
      </c>
      <c r="D343" s="52">
        <v>507</v>
      </c>
      <c r="E343" s="52">
        <v>198</v>
      </c>
      <c r="F343" s="52">
        <v>1122</v>
      </c>
      <c r="G343" s="52">
        <v>138</v>
      </c>
      <c r="H343" s="52">
        <v>246</v>
      </c>
      <c r="I343" s="52">
        <v>127</v>
      </c>
      <c r="J343" s="52">
        <v>279</v>
      </c>
      <c r="K343" s="52">
        <v>95</v>
      </c>
      <c r="L343" s="52">
        <v>15</v>
      </c>
    </row>
    <row r="344" spans="1:12" outlineLevel="1" x14ac:dyDescent="0.2">
      <c r="A344" s="47" t="s">
        <v>463</v>
      </c>
      <c r="B344" s="52">
        <v>2226</v>
      </c>
      <c r="C344" s="52">
        <v>24</v>
      </c>
      <c r="D344" s="52">
        <v>535</v>
      </c>
      <c r="E344" s="52">
        <v>171</v>
      </c>
      <c r="F344" s="52">
        <v>866</v>
      </c>
      <c r="G344" s="52">
        <v>96</v>
      </c>
      <c r="H344" s="52">
        <v>183</v>
      </c>
      <c r="I344" s="52">
        <v>89</v>
      </c>
      <c r="J344" s="52">
        <v>168</v>
      </c>
      <c r="K344" s="52">
        <v>72</v>
      </c>
      <c r="L344" s="52">
        <v>22</v>
      </c>
    </row>
    <row r="345" spans="1:12" outlineLevel="1" x14ac:dyDescent="0.2">
      <c r="A345" s="47" t="s">
        <v>464</v>
      </c>
      <c r="B345" s="52">
        <v>1956</v>
      </c>
      <c r="C345" s="52">
        <v>17</v>
      </c>
      <c r="D345" s="52">
        <v>542</v>
      </c>
      <c r="E345" s="52">
        <v>163</v>
      </c>
      <c r="F345" s="52">
        <v>756</v>
      </c>
      <c r="G345" s="52">
        <v>90</v>
      </c>
      <c r="H345" s="52">
        <v>125</v>
      </c>
      <c r="I345" s="52">
        <v>68</v>
      </c>
      <c r="J345" s="52">
        <v>123</v>
      </c>
      <c r="K345" s="52">
        <v>56</v>
      </c>
      <c r="L345" s="52">
        <v>16</v>
      </c>
    </row>
    <row r="346" spans="1:12" outlineLevel="1" x14ac:dyDescent="0.2">
      <c r="A346" s="47" t="s">
        <v>465</v>
      </c>
      <c r="B346" s="52">
        <v>1490</v>
      </c>
      <c r="C346" s="52">
        <v>6</v>
      </c>
      <c r="D346" s="52">
        <v>463</v>
      </c>
      <c r="E346" s="52">
        <v>105</v>
      </c>
      <c r="F346" s="52">
        <v>548</v>
      </c>
      <c r="G346" s="52">
        <v>79</v>
      </c>
      <c r="H346" s="52">
        <v>84</v>
      </c>
      <c r="I346" s="52">
        <v>60</v>
      </c>
      <c r="J346" s="52">
        <v>85</v>
      </c>
      <c r="K346" s="52">
        <v>41</v>
      </c>
      <c r="L346" s="52">
        <v>19</v>
      </c>
    </row>
    <row r="347" spans="1:12" outlineLevel="1" x14ac:dyDescent="0.2">
      <c r="A347" s="47" t="s">
        <v>466</v>
      </c>
      <c r="B347" s="52">
        <v>910</v>
      </c>
      <c r="C347" s="52">
        <v>3</v>
      </c>
      <c r="D347" s="52">
        <v>313</v>
      </c>
      <c r="E347" s="52">
        <v>87</v>
      </c>
      <c r="F347" s="52">
        <v>292</v>
      </c>
      <c r="G347" s="52">
        <v>43</v>
      </c>
      <c r="H347" s="52">
        <v>57</v>
      </c>
      <c r="I347" s="52">
        <v>34</v>
      </c>
      <c r="J347" s="52">
        <v>31</v>
      </c>
      <c r="K347" s="52">
        <v>27</v>
      </c>
      <c r="L347" s="52">
        <v>23</v>
      </c>
    </row>
    <row r="348" spans="1:12" outlineLevel="1" x14ac:dyDescent="0.2">
      <c r="A348" s="47" t="s">
        <v>467</v>
      </c>
      <c r="B348" s="52">
        <v>478</v>
      </c>
      <c r="C348" s="52">
        <v>5</v>
      </c>
      <c r="D348" s="52">
        <v>205</v>
      </c>
      <c r="E348" s="52">
        <v>46</v>
      </c>
      <c r="F348" s="52">
        <v>129</v>
      </c>
      <c r="G348" s="52">
        <v>19</v>
      </c>
      <c r="H348" s="52">
        <v>31</v>
      </c>
      <c r="I348" s="52">
        <v>10</v>
      </c>
      <c r="J348" s="52">
        <v>17</v>
      </c>
      <c r="K348" s="52">
        <v>8</v>
      </c>
      <c r="L348" s="52">
        <v>8</v>
      </c>
    </row>
    <row r="349" spans="1:12" outlineLevel="1" x14ac:dyDescent="0.2">
      <c r="A349" s="47" t="s">
        <v>468</v>
      </c>
      <c r="B349" s="52">
        <v>179</v>
      </c>
      <c r="C349" s="52">
        <v>0</v>
      </c>
      <c r="D349" s="52">
        <v>80</v>
      </c>
      <c r="E349" s="52">
        <v>15</v>
      </c>
      <c r="F349" s="52">
        <v>51</v>
      </c>
      <c r="G349" s="52">
        <v>11</v>
      </c>
      <c r="H349" s="52">
        <v>9</v>
      </c>
      <c r="I349" s="52">
        <v>4</v>
      </c>
      <c r="J349" s="52">
        <v>5</v>
      </c>
      <c r="K349" s="52">
        <v>2</v>
      </c>
      <c r="L349" s="52">
        <v>2</v>
      </c>
    </row>
    <row r="350" spans="1:12" outlineLevel="1" x14ac:dyDescent="0.2">
      <c r="A350" s="47" t="s">
        <v>451</v>
      </c>
      <c r="B350" s="52">
        <v>42</v>
      </c>
      <c r="C350" s="52">
        <v>0</v>
      </c>
      <c r="D350" s="52">
        <v>24</v>
      </c>
      <c r="E350" s="52">
        <v>6</v>
      </c>
      <c r="F350" s="52">
        <v>7</v>
      </c>
      <c r="G350" s="52">
        <v>2</v>
      </c>
      <c r="H350" s="52">
        <v>1</v>
      </c>
      <c r="I350" s="52">
        <v>0</v>
      </c>
      <c r="J350" s="52">
        <v>1</v>
      </c>
      <c r="K350" s="52">
        <v>1</v>
      </c>
      <c r="L350" s="52">
        <v>0</v>
      </c>
    </row>
    <row r="351" spans="1:12" outlineLevel="1" x14ac:dyDescent="0.2">
      <c r="A351" s="47" t="s">
        <v>276</v>
      </c>
      <c r="B351" s="52">
        <v>16369</v>
      </c>
      <c r="C351" s="52">
        <v>100</v>
      </c>
      <c r="D351" s="52">
        <v>2620</v>
      </c>
      <c r="E351" s="52">
        <v>447</v>
      </c>
      <c r="F351" s="52">
        <v>5758</v>
      </c>
      <c r="G351" s="52">
        <v>1063</v>
      </c>
      <c r="H351" s="52">
        <v>2033</v>
      </c>
      <c r="I351" s="52">
        <v>789</v>
      </c>
      <c r="J351" s="52">
        <v>2702</v>
      </c>
      <c r="K351" s="52">
        <v>580</v>
      </c>
      <c r="L351" s="52">
        <v>277</v>
      </c>
    </row>
    <row r="352" spans="1:12" outlineLevel="1" x14ac:dyDescent="0.2">
      <c r="A352" s="47" t="s">
        <v>453</v>
      </c>
      <c r="B352" s="52">
        <v>1004</v>
      </c>
      <c r="C352" s="52">
        <v>0</v>
      </c>
      <c r="D352" s="52">
        <v>791</v>
      </c>
      <c r="E352" s="52">
        <v>65</v>
      </c>
      <c r="F352" s="52">
        <v>62</v>
      </c>
      <c r="G352" s="52">
        <v>77</v>
      </c>
      <c r="H352" s="52">
        <v>0</v>
      </c>
      <c r="I352" s="52">
        <v>0</v>
      </c>
      <c r="J352" s="52">
        <v>0</v>
      </c>
      <c r="K352" s="52">
        <v>0</v>
      </c>
      <c r="L352" s="52">
        <v>9</v>
      </c>
    </row>
    <row r="353" spans="1:12" outlineLevel="1" x14ac:dyDescent="0.2">
      <c r="A353" s="47" t="s">
        <v>454</v>
      </c>
      <c r="B353" s="52">
        <v>1064</v>
      </c>
      <c r="C353" s="52">
        <v>3</v>
      </c>
      <c r="D353" s="52">
        <v>106</v>
      </c>
      <c r="E353" s="52">
        <v>57</v>
      </c>
      <c r="F353" s="52">
        <v>445</v>
      </c>
      <c r="G353" s="52">
        <v>280</v>
      </c>
      <c r="H353" s="52">
        <v>23</v>
      </c>
      <c r="I353" s="52">
        <v>13</v>
      </c>
      <c r="J353" s="52">
        <v>106</v>
      </c>
      <c r="K353" s="52">
        <v>1</v>
      </c>
      <c r="L353" s="52">
        <v>30</v>
      </c>
    </row>
    <row r="354" spans="1:12" outlineLevel="1" x14ac:dyDescent="0.2">
      <c r="A354" s="47" t="s">
        <v>455</v>
      </c>
      <c r="B354" s="52">
        <v>1189</v>
      </c>
      <c r="C354" s="52">
        <v>6</v>
      </c>
      <c r="D354" s="52">
        <v>81</v>
      </c>
      <c r="E354" s="52">
        <v>24</v>
      </c>
      <c r="F354" s="52">
        <v>454</v>
      </c>
      <c r="G354" s="52">
        <v>138</v>
      </c>
      <c r="H354" s="52">
        <v>121</v>
      </c>
      <c r="I354" s="52">
        <v>26</v>
      </c>
      <c r="J354" s="52">
        <v>293</v>
      </c>
      <c r="K354" s="52">
        <v>6</v>
      </c>
      <c r="L354" s="52">
        <v>40</v>
      </c>
    </row>
    <row r="355" spans="1:12" outlineLevel="1" x14ac:dyDescent="0.2">
      <c r="A355" s="47" t="s">
        <v>456</v>
      </c>
      <c r="B355" s="52">
        <v>1230</v>
      </c>
      <c r="C355" s="52">
        <v>10</v>
      </c>
      <c r="D355" s="52">
        <v>57</v>
      </c>
      <c r="E355" s="52">
        <v>32</v>
      </c>
      <c r="F355" s="52">
        <v>410</v>
      </c>
      <c r="G355" s="52">
        <v>72</v>
      </c>
      <c r="H355" s="52">
        <v>207</v>
      </c>
      <c r="I355" s="52">
        <v>29</v>
      </c>
      <c r="J355" s="52">
        <v>317</v>
      </c>
      <c r="K355" s="52">
        <v>23</v>
      </c>
      <c r="L355" s="52">
        <v>73</v>
      </c>
    </row>
    <row r="356" spans="1:12" outlineLevel="1" x14ac:dyDescent="0.2">
      <c r="A356" s="47" t="s">
        <v>457</v>
      </c>
      <c r="B356" s="52">
        <v>1273</v>
      </c>
      <c r="C356" s="52">
        <v>8</v>
      </c>
      <c r="D356" s="52">
        <v>134</v>
      </c>
      <c r="E356" s="52">
        <v>30</v>
      </c>
      <c r="F356" s="52">
        <v>407</v>
      </c>
      <c r="G356" s="52">
        <v>51</v>
      </c>
      <c r="H356" s="52">
        <v>216</v>
      </c>
      <c r="I356" s="52">
        <v>42</v>
      </c>
      <c r="J356" s="52">
        <v>319</v>
      </c>
      <c r="K356" s="52">
        <v>34</v>
      </c>
      <c r="L356" s="52">
        <v>32</v>
      </c>
    </row>
    <row r="357" spans="1:12" outlineLevel="1" x14ac:dyDescent="0.2">
      <c r="A357" s="47" t="s">
        <v>458</v>
      </c>
      <c r="B357" s="52">
        <v>1319</v>
      </c>
      <c r="C357" s="52">
        <v>10</v>
      </c>
      <c r="D357" s="52">
        <v>156</v>
      </c>
      <c r="E357" s="52">
        <v>32</v>
      </c>
      <c r="F357" s="52">
        <v>399</v>
      </c>
      <c r="G357" s="52">
        <v>73</v>
      </c>
      <c r="H357" s="52">
        <v>202</v>
      </c>
      <c r="I357" s="52">
        <v>55</v>
      </c>
      <c r="J357" s="52">
        <v>340</v>
      </c>
      <c r="K357" s="52">
        <v>44</v>
      </c>
      <c r="L357" s="52">
        <v>8</v>
      </c>
    </row>
    <row r="358" spans="1:12" outlineLevel="1" x14ac:dyDescent="0.2">
      <c r="A358" s="47" t="s">
        <v>459</v>
      </c>
      <c r="B358" s="52">
        <v>1364</v>
      </c>
      <c r="C358" s="52">
        <v>12</v>
      </c>
      <c r="D358" s="52">
        <v>185</v>
      </c>
      <c r="E358" s="52">
        <v>36</v>
      </c>
      <c r="F358" s="52">
        <v>438</v>
      </c>
      <c r="G358" s="52">
        <v>49</v>
      </c>
      <c r="H358" s="52">
        <v>213</v>
      </c>
      <c r="I358" s="52">
        <v>76</v>
      </c>
      <c r="J358" s="52">
        <v>281</v>
      </c>
      <c r="K358" s="52">
        <v>64</v>
      </c>
      <c r="L358" s="52">
        <v>10</v>
      </c>
    </row>
    <row r="359" spans="1:12" outlineLevel="1" x14ac:dyDescent="0.2">
      <c r="A359" s="47" t="s">
        <v>460</v>
      </c>
      <c r="B359" s="52">
        <v>1629</v>
      </c>
      <c r="C359" s="52">
        <v>11</v>
      </c>
      <c r="D359" s="52">
        <v>183</v>
      </c>
      <c r="E359" s="52">
        <v>34</v>
      </c>
      <c r="F359" s="52">
        <v>563</v>
      </c>
      <c r="G359" s="52">
        <v>56</v>
      </c>
      <c r="H359" s="52">
        <v>279</v>
      </c>
      <c r="I359" s="52">
        <v>110</v>
      </c>
      <c r="J359" s="52">
        <v>290</v>
      </c>
      <c r="K359" s="52">
        <v>93</v>
      </c>
      <c r="L359" s="52">
        <v>10</v>
      </c>
    </row>
    <row r="360" spans="1:12" outlineLevel="1" x14ac:dyDescent="0.2">
      <c r="A360" s="47" t="s">
        <v>461</v>
      </c>
      <c r="B360" s="52">
        <v>1565</v>
      </c>
      <c r="C360" s="52">
        <v>9</v>
      </c>
      <c r="D360" s="52">
        <v>192</v>
      </c>
      <c r="E360" s="52">
        <v>33</v>
      </c>
      <c r="F360" s="52">
        <v>582</v>
      </c>
      <c r="G360" s="52">
        <v>71</v>
      </c>
      <c r="H360" s="52">
        <v>234</v>
      </c>
      <c r="I360" s="52">
        <v>96</v>
      </c>
      <c r="J360" s="52">
        <v>262</v>
      </c>
      <c r="K360" s="52">
        <v>66</v>
      </c>
      <c r="L360" s="52">
        <v>20</v>
      </c>
    </row>
    <row r="361" spans="1:12" outlineLevel="1" x14ac:dyDescent="0.2">
      <c r="A361" s="47" t="s">
        <v>462</v>
      </c>
      <c r="B361" s="52">
        <v>1355</v>
      </c>
      <c r="C361" s="52">
        <v>13</v>
      </c>
      <c r="D361" s="52">
        <v>177</v>
      </c>
      <c r="E361" s="52">
        <v>29</v>
      </c>
      <c r="F361" s="52">
        <v>544</v>
      </c>
      <c r="G361" s="52">
        <v>48</v>
      </c>
      <c r="H361" s="52">
        <v>166</v>
      </c>
      <c r="I361" s="52">
        <v>114</v>
      </c>
      <c r="J361" s="52">
        <v>180</v>
      </c>
      <c r="K361" s="52">
        <v>76</v>
      </c>
      <c r="L361" s="52">
        <v>8</v>
      </c>
    </row>
    <row r="362" spans="1:12" outlineLevel="1" x14ac:dyDescent="0.2">
      <c r="A362" s="47" t="s">
        <v>463</v>
      </c>
      <c r="B362" s="52">
        <v>1085</v>
      </c>
      <c r="C362" s="52">
        <v>6</v>
      </c>
      <c r="D362" s="52">
        <v>158</v>
      </c>
      <c r="E362" s="52">
        <v>22</v>
      </c>
      <c r="F362" s="52">
        <v>457</v>
      </c>
      <c r="G362" s="52">
        <v>40</v>
      </c>
      <c r="H362" s="52">
        <v>140</v>
      </c>
      <c r="I362" s="52">
        <v>71</v>
      </c>
      <c r="J362" s="52">
        <v>115</v>
      </c>
      <c r="K362" s="52">
        <v>60</v>
      </c>
      <c r="L362" s="52">
        <v>16</v>
      </c>
    </row>
    <row r="363" spans="1:12" outlineLevel="1" x14ac:dyDescent="0.2">
      <c r="A363" s="47" t="s">
        <v>464</v>
      </c>
      <c r="B363" s="52">
        <v>967</v>
      </c>
      <c r="C363" s="52">
        <v>6</v>
      </c>
      <c r="D363" s="52">
        <v>161</v>
      </c>
      <c r="E363" s="52">
        <v>22</v>
      </c>
      <c r="F363" s="52">
        <v>427</v>
      </c>
      <c r="G363" s="52">
        <v>47</v>
      </c>
      <c r="H363" s="52">
        <v>98</v>
      </c>
      <c r="I363" s="52">
        <v>59</v>
      </c>
      <c r="J363" s="52">
        <v>92</v>
      </c>
      <c r="K363" s="52">
        <v>47</v>
      </c>
      <c r="L363" s="52">
        <v>8</v>
      </c>
    </row>
    <row r="364" spans="1:12" outlineLevel="1" x14ac:dyDescent="0.2">
      <c r="A364" s="47" t="s">
        <v>465</v>
      </c>
      <c r="B364" s="52">
        <v>701</v>
      </c>
      <c r="C364" s="52">
        <v>2</v>
      </c>
      <c r="D364" s="52">
        <v>122</v>
      </c>
      <c r="E364" s="52">
        <v>14</v>
      </c>
      <c r="F364" s="52">
        <v>304</v>
      </c>
      <c r="G364" s="52">
        <v>32</v>
      </c>
      <c r="H364" s="52">
        <v>69</v>
      </c>
      <c r="I364" s="52">
        <v>54</v>
      </c>
      <c r="J364" s="52">
        <v>63</v>
      </c>
      <c r="K364" s="52">
        <v>36</v>
      </c>
      <c r="L364" s="52">
        <v>5</v>
      </c>
    </row>
    <row r="365" spans="1:12" outlineLevel="1" x14ac:dyDescent="0.2">
      <c r="A365" s="47" t="s">
        <v>466</v>
      </c>
      <c r="B365" s="52">
        <v>392</v>
      </c>
      <c r="C365" s="52">
        <v>1</v>
      </c>
      <c r="D365" s="52">
        <v>65</v>
      </c>
      <c r="E365" s="52">
        <v>10</v>
      </c>
      <c r="F365" s="52">
        <v>174</v>
      </c>
      <c r="G365" s="52">
        <v>15</v>
      </c>
      <c r="H365" s="52">
        <v>41</v>
      </c>
      <c r="I365" s="52">
        <v>33</v>
      </c>
      <c r="J365" s="52">
        <v>25</v>
      </c>
      <c r="K365" s="52">
        <v>21</v>
      </c>
      <c r="L365" s="52">
        <v>7</v>
      </c>
    </row>
    <row r="366" spans="1:12" outlineLevel="1" x14ac:dyDescent="0.2">
      <c r="A366" s="47" t="s">
        <v>467</v>
      </c>
      <c r="B366" s="52">
        <v>175</v>
      </c>
      <c r="C366" s="52">
        <v>3</v>
      </c>
      <c r="D366" s="52">
        <v>40</v>
      </c>
      <c r="E366" s="52">
        <v>5</v>
      </c>
      <c r="F366" s="52">
        <v>70</v>
      </c>
      <c r="G366" s="52">
        <v>8</v>
      </c>
      <c r="H366" s="52">
        <v>18</v>
      </c>
      <c r="I366" s="52">
        <v>8</v>
      </c>
      <c r="J366" s="52">
        <v>15</v>
      </c>
      <c r="K366" s="52">
        <v>7</v>
      </c>
      <c r="L366" s="52">
        <v>1</v>
      </c>
    </row>
    <row r="367" spans="1:12" outlineLevel="1" x14ac:dyDescent="0.2">
      <c r="A367" s="47" t="s">
        <v>468</v>
      </c>
      <c r="B367" s="52">
        <v>54</v>
      </c>
      <c r="C367" s="52">
        <v>0</v>
      </c>
      <c r="D367" s="52">
        <v>10</v>
      </c>
      <c r="E367" s="52">
        <v>2</v>
      </c>
      <c r="F367" s="52">
        <v>21</v>
      </c>
      <c r="G367" s="52">
        <v>6</v>
      </c>
      <c r="H367" s="52">
        <v>6</v>
      </c>
      <c r="I367" s="52">
        <v>3</v>
      </c>
      <c r="J367" s="52">
        <v>4</v>
      </c>
      <c r="K367" s="52">
        <v>2</v>
      </c>
      <c r="L367" s="52">
        <v>0</v>
      </c>
    </row>
    <row r="368" spans="1:12" outlineLevel="1" x14ac:dyDescent="0.2">
      <c r="A368" s="47" t="s">
        <v>451</v>
      </c>
      <c r="B368" s="52">
        <v>3</v>
      </c>
      <c r="C368" s="52">
        <v>0</v>
      </c>
      <c r="D368" s="52">
        <v>2</v>
      </c>
      <c r="E368" s="52">
        <v>0</v>
      </c>
      <c r="F368" s="52">
        <v>1</v>
      </c>
      <c r="G368" s="52">
        <v>0</v>
      </c>
      <c r="H368" s="52">
        <v>0</v>
      </c>
      <c r="I368" s="52">
        <v>0</v>
      </c>
      <c r="J368" s="52">
        <v>0</v>
      </c>
      <c r="K368" s="52">
        <v>0</v>
      </c>
      <c r="L368" s="52">
        <v>0</v>
      </c>
    </row>
    <row r="369" spans="1:12" outlineLevel="1" x14ac:dyDescent="0.2">
      <c r="A369" s="47" t="s">
        <v>277</v>
      </c>
      <c r="B369" s="52">
        <v>16991</v>
      </c>
      <c r="C369" s="52">
        <v>141</v>
      </c>
      <c r="D369" s="52">
        <v>3870</v>
      </c>
      <c r="E369" s="52">
        <v>1376</v>
      </c>
      <c r="F369" s="52">
        <v>5948</v>
      </c>
      <c r="G369" s="52">
        <v>1544</v>
      </c>
      <c r="H369" s="52">
        <v>1116</v>
      </c>
      <c r="I369" s="52">
        <v>358</v>
      </c>
      <c r="J369" s="52">
        <v>2198</v>
      </c>
      <c r="K369" s="52">
        <v>211</v>
      </c>
      <c r="L369" s="52">
        <v>229</v>
      </c>
    </row>
    <row r="370" spans="1:12" outlineLevel="1" x14ac:dyDescent="0.2">
      <c r="A370" s="47" t="s">
        <v>453</v>
      </c>
      <c r="B370" s="52">
        <v>962</v>
      </c>
      <c r="C370" s="52">
        <v>1</v>
      </c>
      <c r="D370" s="52">
        <v>687</v>
      </c>
      <c r="E370" s="52">
        <v>87</v>
      </c>
      <c r="F370" s="52">
        <v>79</v>
      </c>
      <c r="G370" s="52">
        <v>101</v>
      </c>
      <c r="H370" s="52">
        <v>0</v>
      </c>
      <c r="I370" s="52">
        <v>0</v>
      </c>
      <c r="J370" s="52">
        <v>0</v>
      </c>
      <c r="K370" s="52">
        <v>0</v>
      </c>
      <c r="L370" s="52">
        <v>7</v>
      </c>
    </row>
    <row r="371" spans="1:12" outlineLevel="1" x14ac:dyDescent="0.2">
      <c r="A371" s="47" t="s">
        <v>454</v>
      </c>
      <c r="B371" s="52">
        <v>1089</v>
      </c>
      <c r="C371" s="52">
        <v>0</v>
      </c>
      <c r="D371" s="52">
        <v>66</v>
      </c>
      <c r="E371" s="52">
        <v>61</v>
      </c>
      <c r="F371" s="52">
        <v>374</v>
      </c>
      <c r="G371" s="52">
        <v>347</v>
      </c>
      <c r="H371" s="52">
        <v>40</v>
      </c>
      <c r="I371" s="52">
        <v>25</v>
      </c>
      <c r="J371" s="52">
        <v>148</v>
      </c>
      <c r="K371" s="52">
        <v>0</v>
      </c>
      <c r="L371" s="52">
        <v>28</v>
      </c>
    </row>
    <row r="372" spans="1:12" outlineLevel="1" x14ac:dyDescent="0.2">
      <c r="A372" s="47" t="s">
        <v>455</v>
      </c>
      <c r="B372" s="52">
        <v>1141</v>
      </c>
      <c r="C372" s="52">
        <v>8</v>
      </c>
      <c r="D372" s="52">
        <v>63</v>
      </c>
      <c r="E372" s="52">
        <v>48</v>
      </c>
      <c r="F372" s="52">
        <v>383</v>
      </c>
      <c r="G372" s="52">
        <v>112</v>
      </c>
      <c r="H372" s="52">
        <v>104</v>
      </c>
      <c r="I372" s="52">
        <v>30</v>
      </c>
      <c r="J372" s="52">
        <v>347</v>
      </c>
      <c r="K372" s="52">
        <v>7</v>
      </c>
      <c r="L372" s="52">
        <v>39</v>
      </c>
    </row>
    <row r="373" spans="1:12" outlineLevel="1" x14ac:dyDescent="0.2">
      <c r="A373" s="47" t="s">
        <v>456</v>
      </c>
      <c r="B373" s="52">
        <v>1237</v>
      </c>
      <c r="C373" s="52">
        <v>16</v>
      </c>
      <c r="D373" s="52">
        <v>89</v>
      </c>
      <c r="E373" s="52">
        <v>51</v>
      </c>
      <c r="F373" s="52">
        <v>381</v>
      </c>
      <c r="G373" s="52">
        <v>95</v>
      </c>
      <c r="H373" s="52">
        <v>123</v>
      </c>
      <c r="I373" s="52">
        <v>37</v>
      </c>
      <c r="J373" s="52">
        <v>377</v>
      </c>
      <c r="K373" s="52">
        <v>16</v>
      </c>
      <c r="L373" s="52">
        <v>52</v>
      </c>
    </row>
    <row r="374" spans="1:12" outlineLevel="1" x14ac:dyDescent="0.2">
      <c r="A374" s="47" t="s">
        <v>457</v>
      </c>
      <c r="B374" s="52">
        <v>1270</v>
      </c>
      <c r="C374" s="52">
        <v>15</v>
      </c>
      <c r="D374" s="52">
        <v>131</v>
      </c>
      <c r="E374" s="52">
        <v>65</v>
      </c>
      <c r="F374" s="52">
        <v>425</v>
      </c>
      <c r="G374" s="52">
        <v>106</v>
      </c>
      <c r="H374" s="52">
        <v>139</v>
      </c>
      <c r="I374" s="52">
        <v>40</v>
      </c>
      <c r="J374" s="52">
        <v>302</v>
      </c>
      <c r="K374" s="52">
        <v>26</v>
      </c>
      <c r="L374" s="52">
        <v>21</v>
      </c>
    </row>
    <row r="375" spans="1:12" outlineLevel="1" x14ac:dyDescent="0.2">
      <c r="A375" s="47" t="s">
        <v>458</v>
      </c>
      <c r="B375" s="52">
        <v>1278</v>
      </c>
      <c r="C375" s="52">
        <v>12</v>
      </c>
      <c r="D375" s="52">
        <v>185</v>
      </c>
      <c r="E375" s="52">
        <v>76</v>
      </c>
      <c r="F375" s="52">
        <v>425</v>
      </c>
      <c r="G375" s="52">
        <v>134</v>
      </c>
      <c r="H375" s="52">
        <v>116</v>
      </c>
      <c r="I375" s="52">
        <v>38</v>
      </c>
      <c r="J375" s="52">
        <v>261</v>
      </c>
      <c r="K375" s="52">
        <v>27</v>
      </c>
      <c r="L375" s="52">
        <v>4</v>
      </c>
    </row>
    <row r="376" spans="1:12" outlineLevel="1" x14ac:dyDescent="0.2">
      <c r="A376" s="47" t="s">
        <v>459</v>
      </c>
      <c r="B376" s="52">
        <v>1467</v>
      </c>
      <c r="C376" s="52">
        <v>12</v>
      </c>
      <c r="D376" s="52">
        <v>186</v>
      </c>
      <c r="E376" s="52">
        <v>82</v>
      </c>
      <c r="F376" s="52">
        <v>629</v>
      </c>
      <c r="G376" s="52">
        <v>103</v>
      </c>
      <c r="H376" s="52">
        <v>141</v>
      </c>
      <c r="I376" s="52">
        <v>47</v>
      </c>
      <c r="J376" s="52">
        <v>230</v>
      </c>
      <c r="K376" s="52">
        <v>31</v>
      </c>
      <c r="L376" s="52">
        <v>6</v>
      </c>
    </row>
    <row r="377" spans="1:12" outlineLevel="1" x14ac:dyDescent="0.2">
      <c r="A377" s="47" t="s">
        <v>460</v>
      </c>
      <c r="B377" s="52">
        <v>1640</v>
      </c>
      <c r="C377" s="52">
        <v>11</v>
      </c>
      <c r="D377" s="52">
        <v>237</v>
      </c>
      <c r="E377" s="52">
        <v>92</v>
      </c>
      <c r="F377" s="52">
        <v>762</v>
      </c>
      <c r="G377" s="52">
        <v>137</v>
      </c>
      <c r="H377" s="52">
        <v>131</v>
      </c>
      <c r="I377" s="52">
        <v>55</v>
      </c>
      <c r="J377" s="52">
        <v>183</v>
      </c>
      <c r="K377" s="52">
        <v>27</v>
      </c>
      <c r="L377" s="52">
        <v>5</v>
      </c>
    </row>
    <row r="378" spans="1:12" outlineLevel="1" x14ac:dyDescent="0.2">
      <c r="A378" s="47" t="s">
        <v>461</v>
      </c>
      <c r="B378" s="52">
        <v>1600</v>
      </c>
      <c r="C378" s="52">
        <v>11</v>
      </c>
      <c r="D378" s="52">
        <v>292</v>
      </c>
      <c r="E378" s="52">
        <v>127</v>
      </c>
      <c r="F378" s="52">
        <v>717</v>
      </c>
      <c r="G378" s="52">
        <v>127</v>
      </c>
      <c r="H378" s="52">
        <v>124</v>
      </c>
      <c r="I378" s="52">
        <v>36</v>
      </c>
      <c r="J378" s="52">
        <v>135</v>
      </c>
      <c r="K378" s="52">
        <v>24</v>
      </c>
      <c r="L378" s="52">
        <v>7</v>
      </c>
    </row>
    <row r="379" spans="1:12" outlineLevel="1" x14ac:dyDescent="0.2">
      <c r="A379" s="47" t="s">
        <v>462</v>
      </c>
      <c r="B379" s="52">
        <v>1403</v>
      </c>
      <c r="C379" s="52">
        <v>18</v>
      </c>
      <c r="D379" s="52">
        <v>330</v>
      </c>
      <c r="E379" s="52">
        <v>169</v>
      </c>
      <c r="F379" s="52">
        <v>578</v>
      </c>
      <c r="G379" s="52">
        <v>90</v>
      </c>
      <c r="H379" s="52">
        <v>80</v>
      </c>
      <c r="I379" s="52">
        <v>13</v>
      </c>
      <c r="J379" s="52">
        <v>99</v>
      </c>
      <c r="K379" s="52">
        <v>19</v>
      </c>
      <c r="L379" s="52">
        <v>7</v>
      </c>
    </row>
    <row r="380" spans="1:12" outlineLevel="1" x14ac:dyDescent="0.2">
      <c r="A380" s="47" t="s">
        <v>463</v>
      </c>
      <c r="B380" s="52">
        <v>1141</v>
      </c>
      <c r="C380" s="52">
        <v>18</v>
      </c>
      <c r="D380" s="52">
        <v>377</v>
      </c>
      <c r="E380" s="52">
        <v>149</v>
      </c>
      <c r="F380" s="52">
        <v>409</v>
      </c>
      <c r="G380" s="52">
        <v>56</v>
      </c>
      <c r="H380" s="52">
        <v>43</v>
      </c>
      <c r="I380" s="52">
        <v>18</v>
      </c>
      <c r="J380" s="52">
        <v>53</v>
      </c>
      <c r="K380" s="52">
        <v>12</v>
      </c>
      <c r="L380" s="52">
        <v>6</v>
      </c>
    </row>
    <row r="381" spans="1:12" outlineLevel="1" x14ac:dyDescent="0.2">
      <c r="A381" s="47" t="s">
        <v>464</v>
      </c>
      <c r="B381" s="52">
        <v>989</v>
      </c>
      <c r="C381" s="52">
        <v>11</v>
      </c>
      <c r="D381" s="52">
        <v>381</v>
      </c>
      <c r="E381" s="52">
        <v>141</v>
      </c>
      <c r="F381" s="52">
        <v>329</v>
      </c>
      <c r="G381" s="52">
        <v>43</v>
      </c>
      <c r="H381" s="52">
        <v>27</v>
      </c>
      <c r="I381" s="52">
        <v>9</v>
      </c>
      <c r="J381" s="52">
        <v>31</v>
      </c>
      <c r="K381" s="52">
        <v>9</v>
      </c>
      <c r="L381" s="52">
        <v>8</v>
      </c>
    </row>
    <row r="382" spans="1:12" outlineLevel="1" x14ac:dyDescent="0.2">
      <c r="A382" s="47" t="s">
        <v>465</v>
      </c>
      <c r="B382" s="52">
        <v>789</v>
      </c>
      <c r="C382" s="52">
        <v>4</v>
      </c>
      <c r="D382" s="52">
        <v>341</v>
      </c>
      <c r="E382" s="52">
        <v>91</v>
      </c>
      <c r="F382" s="52">
        <v>244</v>
      </c>
      <c r="G382" s="52">
        <v>47</v>
      </c>
      <c r="H382" s="52">
        <v>15</v>
      </c>
      <c r="I382" s="52">
        <v>6</v>
      </c>
      <c r="J382" s="52">
        <v>22</v>
      </c>
      <c r="K382" s="52">
        <v>5</v>
      </c>
      <c r="L382" s="52">
        <v>14</v>
      </c>
    </row>
    <row r="383" spans="1:12" outlineLevel="1" x14ac:dyDescent="0.2">
      <c r="A383" s="47" t="s">
        <v>466</v>
      </c>
      <c r="B383" s="52">
        <v>518</v>
      </c>
      <c r="C383" s="52">
        <v>2</v>
      </c>
      <c r="D383" s="52">
        <v>248</v>
      </c>
      <c r="E383" s="52">
        <v>77</v>
      </c>
      <c r="F383" s="52">
        <v>118</v>
      </c>
      <c r="G383" s="52">
        <v>28</v>
      </c>
      <c r="H383" s="52">
        <v>16</v>
      </c>
      <c r="I383" s="52">
        <v>1</v>
      </c>
      <c r="J383" s="52">
        <v>6</v>
      </c>
      <c r="K383" s="52">
        <v>6</v>
      </c>
      <c r="L383" s="52">
        <v>16</v>
      </c>
    </row>
    <row r="384" spans="1:12" outlineLevel="1" x14ac:dyDescent="0.2">
      <c r="A384" s="47" t="s">
        <v>467</v>
      </c>
      <c r="B384" s="52">
        <v>303</v>
      </c>
      <c r="C384" s="52">
        <v>2</v>
      </c>
      <c r="D384" s="52">
        <v>165</v>
      </c>
      <c r="E384" s="52">
        <v>41</v>
      </c>
      <c r="F384" s="52">
        <v>59</v>
      </c>
      <c r="G384" s="52">
        <v>11</v>
      </c>
      <c r="H384" s="52">
        <v>13</v>
      </c>
      <c r="I384" s="52">
        <v>2</v>
      </c>
      <c r="J384" s="52">
        <v>2</v>
      </c>
      <c r="K384" s="52">
        <v>1</v>
      </c>
      <c r="L384" s="52">
        <v>7</v>
      </c>
    </row>
    <row r="385" spans="1:12" outlineLevel="1" x14ac:dyDescent="0.2">
      <c r="A385" s="47" t="s">
        <v>468</v>
      </c>
      <c r="B385" s="52">
        <v>125</v>
      </c>
      <c r="C385" s="52">
        <v>0</v>
      </c>
      <c r="D385" s="52">
        <v>70</v>
      </c>
      <c r="E385" s="52">
        <v>13</v>
      </c>
      <c r="F385" s="52">
        <v>30</v>
      </c>
      <c r="G385" s="52">
        <v>5</v>
      </c>
      <c r="H385" s="52">
        <v>3</v>
      </c>
      <c r="I385" s="52">
        <v>1</v>
      </c>
      <c r="J385" s="52">
        <v>1</v>
      </c>
      <c r="K385" s="52">
        <v>0</v>
      </c>
      <c r="L385" s="52">
        <v>2</v>
      </c>
    </row>
    <row r="386" spans="1:12" outlineLevel="1" x14ac:dyDescent="0.2">
      <c r="A386" s="47" t="s">
        <v>451</v>
      </c>
      <c r="B386" s="52">
        <v>39</v>
      </c>
      <c r="C386" s="52">
        <v>0</v>
      </c>
      <c r="D386" s="52">
        <v>22</v>
      </c>
      <c r="E386" s="52">
        <v>6</v>
      </c>
      <c r="F386" s="52">
        <v>6</v>
      </c>
      <c r="G386" s="52">
        <v>2</v>
      </c>
      <c r="H386" s="52">
        <v>1</v>
      </c>
      <c r="I386" s="52">
        <v>0</v>
      </c>
      <c r="J386" s="52">
        <v>1</v>
      </c>
      <c r="K386" s="52">
        <v>1</v>
      </c>
      <c r="L386" s="52">
        <v>0</v>
      </c>
    </row>
    <row r="387" spans="1:12" outlineLevel="1" x14ac:dyDescent="0.2">
      <c r="A387" s="47" t="s">
        <v>1</v>
      </c>
      <c r="B387" s="52">
        <v>21310</v>
      </c>
      <c r="C387" s="52">
        <v>50</v>
      </c>
      <c r="D387" s="52">
        <v>3784</v>
      </c>
      <c r="E387" s="52">
        <v>1121</v>
      </c>
      <c r="F387" s="52">
        <v>8186</v>
      </c>
      <c r="G387" s="52">
        <v>1764</v>
      </c>
      <c r="H387" s="52">
        <v>2145</v>
      </c>
      <c r="I387" s="52">
        <v>771</v>
      </c>
      <c r="J387" s="52">
        <v>2828</v>
      </c>
      <c r="K387" s="52">
        <v>375</v>
      </c>
      <c r="L387" s="52">
        <v>286</v>
      </c>
    </row>
    <row r="388" spans="1:12" outlineLevel="1" x14ac:dyDescent="0.2">
      <c r="A388" s="47" t="s">
        <v>453</v>
      </c>
      <c r="B388" s="52">
        <v>1484</v>
      </c>
      <c r="C388" s="52">
        <v>0</v>
      </c>
      <c r="D388" s="52">
        <v>1107</v>
      </c>
      <c r="E388" s="52">
        <v>103</v>
      </c>
      <c r="F388" s="52">
        <v>112</v>
      </c>
      <c r="G388" s="52">
        <v>152</v>
      </c>
      <c r="H388" s="52">
        <v>0</v>
      </c>
      <c r="I388" s="52">
        <v>0</v>
      </c>
      <c r="J388" s="52">
        <v>0</v>
      </c>
      <c r="K388" s="52">
        <v>0</v>
      </c>
      <c r="L388" s="52">
        <v>10</v>
      </c>
    </row>
    <row r="389" spans="1:12" outlineLevel="1" x14ac:dyDescent="0.2">
      <c r="A389" s="47" t="s">
        <v>454</v>
      </c>
      <c r="B389" s="52">
        <v>1654</v>
      </c>
      <c r="C389" s="52">
        <v>0</v>
      </c>
      <c r="D389" s="52">
        <v>107</v>
      </c>
      <c r="E389" s="52">
        <v>67</v>
      </c>
      <c r="F389" s="52">
        <v>629</v>
      </c>
      <c r="G389" s="52">
        <v>530</v>
      </c>
      <c r="H389" s="52">
        <v>51</v>
      </c>
      <c r="I389" s="52">
        <v>28</v>
      </c>
      <c r="J389" s="52">
        <v>215</v>
      </c>
      <c r="K389" s="52">
        <v>0</v>
      </c>
      <c r="L389" s="52">
        <v>27</v>
      </c>
    </row>
    <row r="390" spans="1:12" outlineLevel="1" x14ac:dyDescent="0.2">
      <c r="A390" s="47" t="s">
        <v>455</v>
      </c>
      <c r="B390" s="52">
        <v>1666</v>
      </c>
      <c r="C390" s="52">
        <v>0</v>
      </c>
      <c r="D390" s="52">
        <v>44</v>
      </c>
      <c r="E390" s="52">
        <v>41</v>
      </c>
      <c r="F390" s="52">
        <v>627</v>
      </c>
      <c r="G390" s="52">
        <v>190</v>
      </c>
      <c r="H390" s="52">
        <v>178</v>
      </c>
      <c r="I390" s="52">
        <v>47</v>
      </c>
      <c r="J390" s="52">
        <v>484</v>
      </c>
      <c r="K390" s="52">
        <v>7</v>
      </c>
      <c r="L390" s="52">
        <v>48</v>
      </c>
    </row>
    <row r="391" spans="1:12" outlineLevel="1" x14ac:dyDescent="0.2">
      <c r="A391" s="47" t="s">
        <v>456</v>
      </c>
      <c r="B391" s="52">
        <v>1498</v>
      </c>
      <c r="C391" s="52">
        <v>1</v>
      </c>
      <c r="D391" s="52">
        <v>31</v>
      </c>
      <c r="E391" s="52">
        <v>43</v>
      </c>
      <c r="F391" s="52">
        <v>527</v>
      </c>
      <c r="G391" s="52">
        <v>98</v>
      </c>
      <c r="H391" s="52">
        <v>235</v>
      </c>
      <c r="I391" s="52">
        <v>45</v>
      </c>
      <c r="J391" s="52">
        <v>431</v>
      </c>
      <c r="K391" s="52">
        <v>22</v>
      </c>
      <c r="L391" s="52">
        <v>65</v>
      </c>
    </row>
    <row r="392" spans="1:12" outlineLevel="1" x14ac:dyDescent="0.2">
      <c r="A392" s="47" t="s">
        <v>457</v>
      </c>
      <c r="B392" s="52">
        <v>1473</v>
      </c>
      <c r="C392" s="52">
        <v>1</v>
      </c>
      <c r="D392" s="52">
        <v>57</v>
      </c>
      <c r="E392" s="52">
        <v>36</v>
      </c>
      <c r="F392" s="52">
        <v>566</v>
      </c>
      <c r="G392" s="52">
        <v>88</v>
      </c>
      <c r="H392" s="52">
        <v>251</v>
      </c>
      <c r="I392" s="52">
        <v>49</v>
      </c>
      <c r="J392" s="52">
        <v>371</v>
      </c>
      <c r="K392" s="52">
        <v>34</v>
      </c>
      <c r="L392" s="52">
        <v>20</v>
      </c>
    </row>
    <row r="393" spans="1:12" outlineLevel="1" x14ac:dyDescent="0.2">
      <c r="A393" s="47" t="s">
        <v>458</v>
      </c>
      <c r="B393" s="52">
        <v>1430</v>
      </c>
      <c r="C393" s="52">
        <v>3</v>
      </c>
      <c r="D393" s="52">
        <v>87</v>
      </c>
      <c r="E393" s="52">
        <v>43</v>
      </c>
      <c r="F393" s="52">
        <v>541</v>
      </c>
      <c r="G393" s="52">
        <v>130</v>
      </c>
      <c r="H393" s="52">
        <v>214</v>
      </c>
      <c r="I393" s="52">
        <v>57</v>
      </c>
      <c r="J393" s="52">
        <v>318</v>
      </c>
      <c r="K393" s="52">
        <v>35</v>
      </c>
      <c r="L393" s="52">
        <v>2</v>
      </c>
    </row>
    <row r="394" spans="1:12" outlineLevel="1" x14ac:dyDescent="0.2">
      <c r="A394" s="47" t="s">
        <v>459</v>
      </c>
      <c r="B394" s="52">
        <v>1523</v>
      </c>
      <c r="C394" s="52">
        <v>6</v>
      </c>
      <c r="D394" s="52">
        <v>79</v>
      </c>
      <c r="E394" s="52">
        <v>50</v>
      </c>
      <c r="F394" s="52">
        <v>700</v>
      </c>
      <c r="G394" s="52">
        <v>65</v>
      </c>
      <c r="H394" s="52">
        <v>244</v>
      </c>
      <c r="I394" s="52">
        <v>86</v>
      </c>
      <c r="J394" s="52">
        <v>244</v>
      </c>
      <c r="K394" s="52">
        <v>42</v>
      </c>
      <c r="L394" s="52">
        <v>7</v>
      </c>
    </row>
    <row r="395" spans="1:12" outlineLevel="1" x14ac:dyDescent="0.2">
      <c r="A395" s="47" t="s">
        <v>460</v>
      </c>
      <c r="B395" s="52">
        <v>1900</v>
      </c>
      <c r="C395" s="52">
        <v>6</v>
      </c>
      <c r="D395" s="52">
        <v>138</v>
      </c>
      <c r="E395" s="52">
        <v>63</v>
      </c>
      <c r="F395" s="52">
        <v>918</v>
      </c>
      <c r="G395" s="52">
        <v>116</v>
      </c>
      <c r="H395" s="52">
        <v>252</v>
      </c>
      <c r="I395" s="52">
        <v>112</v>
      </c>
      <c r="J395" s="52">
        <v>230</v>
      </c>
      <c r="K395" s="52">
        <v>57</v>
      </c>
      <c r="L395" s="52">
        <v>8</v>
      </c>
    </row>
    <row r="396" spans="1:12" outlineLevel="1" x14ac:dyDescent="0.2">
      <c r="A396" s="47" t="s">
        <v>461</v>
      </c>
      <c r="B396" s="52">
        <v>1811</v>
      </c>
      <c r="C396" s="52">
        <v>5</v>
      </c>
      <c r="D396" s="52">
        <v>187</v>
      </c>
      <c r="E396" s="52">
        <v>95</v>
      </c>
      <c r="F396" s="52">
        <v>866</v>
      </c>
      <c r="G396" s="52">
        <v>112</v>
      </c>
      <c r="H396" s="52">
        <v>236</v>
      </c>
      <c r="I396" s="52">
        <v>83</v>
      </c>
      <c r="J396" s="52">
        <v>180</v>
      </c>
      <c r="K396" s="52">
        <v>33</v>
      </c>
      <c r="L396" s="52">
        <v>14</v>
      </c>
    </row>
    <row r="397" spans="1:12" outlineLevel="1" x14ac:dyDescent="0.2">
      <c r="A397" s="47" t="s">
        <v>462</v>
      </c>
      <c r="B397" s="52">
        <v>1745</v>
      </c>
      <c r="C397" s="52">
        <v>9</v>
      </c>
      <c r="D397" s="52">
        <v>298</v>
      </c>
      <c r="E397" s="52">
        <v>137</v>
      </c>
      <c r="F397" s="52">
        <v>779</v>
      </c>
      <c r="G397" s="52">
        <v>82</v>
      </c>
      <c r="H397" s="52">
        <v>158</v>
      </c>
      <c r="I397" s="52">
        <v>93</v>
      </c>
      <c r="J397" s="52">
        <v>131</v>
      </c>
      <c r="K397" s="52">
        <v>47</v>
      </c>
      <c r="L397" s="52">
        <v>11</v>
      </c>
    </row>
    <row r="398" spans="1:12" outlineLevel="1" x14ac:dyDescent="0.2">
      <c r="A398" s="47" t="s">
        <v>463</v>
      </c>
      <c r="B398" s="52">
        <v>1469</v>
      </c>
      <c r="C398" s="52">
        <v>6</v>
      </c>
      <c r="D398" s="52">
        <v>340</v>
      </c>
      <c r="E398" s="52">
        <v>114</v>
      </c>
      <c r="F398" s="52">
        <v>621</v>
      </c>
      <c r="G398" s="52">
        <v>55</v>
      </c>
      <c r="H398" s="52">
        <v>133</v>
      </c>
      <c r="I398" s="52">
        <v>57</v>
      </c>
      <c r="J398" s="52">
        <v>88</v>
      </c>
      <c r="K398" s="52">
        <v>38</v>
      </c>
      <c r="L398" s="52">
        <v>17</v>
      </c>
    </row>
    <row r="399" spans="1:12" outlineLevel="1" x14ac:dyDescent="0.2">
      <c r="A399" s="47" t="s">
        <v>464</v>
      </c>
      <c r="B399" s="52">
        <v>1317</v>
      </c>
      <c r="C399" s="52">
        <v>4</v>
      </c>
      <c r="D399" s="52">
        <v>382</v>
      </c>
      <c r="E399" s="52">
        <v>123</v>
      </c>
      <c r="F399" s="52">
        <v>527</v>
      </c>
      <c r="G399" s="52">
        <v>56</v>
      </c>
      <c r="H399" s="52">
        <v>76</v>
      </c>
      <c r="I399" s="52">
        <v>44</v>
      </c>
      <c r="J399" s="52">
        <v>61</v>
      </c>
      <c r="K399" s="52">
        <v>30</v>
      </c>
      <c r="L399" s="52">
        <v>14</v>
      </c>
    </row>
    <row r="400" spans="1:12" outlineLevel="1" x14ac:dyDescent="0.2">
      <c r="A400" s="47" t="s">
        <v>465</v>
      </c>
      <c r="B400" s="52">
        <v>1090</v>
      </c>
      <c r="C400" s="52">
        <v>3</v>
      </c>
      <c r="D400" s="52">
        <v>387</v>
      </c>
      <c r="E400" s="52">
        <v>86</v>
      </c>
      <c r="F400" s="52">
        <v>392</v>
      </c>
      <c r="G400" s="52">
        <v>49</v>
      </c>
      <c r="H400" s="52">
        <v>48</v>
      </c>
      <c r="I400" s="52">
        <v>40</v>
      </c>
      <c r="J400" s="52">
        <v>54</v>
      </c>
      <c r="K400" s="52">
        <v>17</v>
      </c>
      <c r="L400" s="52">
        <v>14</v>
      </c>
    </row>
    <row r="401" spans="1:12" outlineLevel="1" x14ac:dyDescent="0.2">
      <c r="A401" s="47" t="s">
        <v>466</v>
      </c>
      <c r="B401" s="52">
        <v>688</v>
      </c>
      <c r="C401" s="52">
        <v>2</v>
      </c>
      <c r="D401" s="52">
        <v>263</v>
      </c>
      <c r="E401" s="52">
        <v>68</v>
      </c>
      <c r="F401" s="52">
        <v>233</v>
      </c>
      <c r="G401" s="52">
        <v>20</v>
      </c>
      <c r="H401" s="52">
        <v>40</v>
      </c>
      <c r="I401" s="52">
        <v>21</v>
      </c>
      <c r="J401" s="52">
        <v>11</v>
      </c>
      <c r="K401" s="52">
        <v>9</v>
      </c>
      <c r="L401" s="52">
        <v>21</v>
      </c>
    </row>
    <row r="402" spans="1:12" outlineLevel="1" x14ac:dyDescent="0.2">
      <c r="A402" s="47" t="s">
        <v>467</v>
      </c>
      <c r="B402" s="52">
        <v>386</v>
      </c>
      <c r="C402" s="52">
        <v>4</v>
      </c>
      <c r="D402" s="52">
        <v>184</v>
      </c>
      <c r="E402" s="52">
        <v>36</v>
      </c>
      <c r="F402" s="52">
        <v>103</v>
      </c>
      <c r="G402" s="52">
        <v>13</v>
      </c>
      <c r="H402" s="52">
        <v>23</v>
      </c>
      <c r="I402" s="52">
        <v>6</v>
      </c>
      <c r="J402" s="52">
        <v>9</v>
      </c>
      <c r="K402" s="52">
        <v>2</v>
      </c>
      <c r="L402" s="52">
        <v>6</v>
      </c>
    </row>
    <row r="403" spans="1:12" outlineLevel="1" x14ac:dyDescent="0.2">
      <c r="A403" s="47" t="s">
        <v>468</v>
      </c>
      <c r="B403" s="52">
        <v>140</v>
      </c>
      <c r="C403" s="52">
        <v>0</v>
      </c>
      <c r="D403" s="52">
        <v>70</v>
      </c>
      <c r="E403" s="52">
        <v>12</v>
      </c>
      <c r="F403" s="52">
        <v>38</v>
      </c>
      <c r="G403" s="52">
        <v>6</v>
      </c>
      <c r="H403" s="52">
        <v>6</v>
      </c>
      <c r="I403" s="52">
        <v>3</v>
      </c>
      <c r="J403" s="52">
        <v>1</v>
      </c>
      <c r="K403" s="52">
        <v>2</v>
      </c>
      <c r="L403" s="52">
        <v>2</v>
      </c>
    </row>
    <row r="404" spans="1:12" outlineLevel="1" x14ac:dyDescent="0.2">
      <c r="A404" s="47" t="s">
        <v>451</v>
      </c>
      <c r="B404" s="52">
        <v>36</v>
      </c>
      <c r="C404" s="52">
        <v>0</v>
      </c>
      <c r="D404" s="52">
        <v>23</v>
      </c>
      <c r="E404" s="52">
        <v>4</v>
      </c>
      <c r="F404" s="52">
        <v>7</v>
      </c>
      <c r="G404" s="52">
        <v>2</v>
      </c>
      <c r="H404" s="52">
        <v>0</v>
      </c>
      <c r="I404" s="52">
        <v>0</v>
      </c>
      <c r="J404" s="52">
        <v>0</v>
      </c>
      <c r="K404" s="52">
        <v>0</v>
      </c>
      <c r="L404" s="52">
        <v>0</v>
      </c>
    </row>
    <row r="405" spans="1:12" outlineLevel="1" x14ac:dyDescent="0.2">
      <c r="A405" s="47" t="s">
        <v>276</v>
      </c>
      <c r="B405" s="52">
        <v>10383</v>
      </c>
      <c r="C405" s="52">
        <v>33</v>
      </c>
      <c r="D405" s="52">
        <v>1324</v>
      </c>
      <c r="E405" s="52">
        <v>221</v>
      </c>
      <c r="F405" s="52">
        <v>4013</v>
      </c>
      <c r="G405" s="52">
        <v>734</v>
      </c>
      <c r="H405" s="52">
        <v>1430</v>
      </c>
      <c r="I405" s="52">
        <v>557</v>
      </c>
      <c r="J405" s="52">
        <v>1623</v>
      </c>
      <c r="K405" s="52">
        <v>283</v>
      </c>
      <c r="L405" s="52">
        <v>165</v>
      </c>
    </row>
    <row r="406" spans="1:12" outlineLevel="1" x14ac:dyDescent="0.2">
      <c r="A406" s="47" t="s">
        <v>453</v>
      </c>
      <c r="B406" s="52">
        <v>745</v>
      </c>
      <c r="C406" s="52">
        <v>0</v>
      </c>
      <c r="D406" s="52">
        <v>587</v>
      </c>
      <c r="E406" s="52">
        <v>40</v>
      </c>
      <c r="F406" s="52">
        <v>49</v>
      </c>
      <c r="G406" s="52">
        <v>63</v>
      </c>
      <c r="H406" s="52">
        <v>0</v>
      </c>
      <c r="I406" s="52">
        <v>0</v>
      </c>
      <c r="J406" s="52">
        <v>0</v>
      </c>
      <c r="K406" s="52">
        <v>0</v>
      </c>
      <c r="L406" s="52">
        <v>6</v>
      </c>
    </row>
    <row r="407" spans="1:12" outlineLevel="1" x14ac:dyDescent="0.2">
      <c r="A407" s="47" t="s">
        <v>454</v>
      </c>
      <c r="B407" s="52">
        <v>812</v>
      </c>
      <c r="C407" s="52">
        <v>0</v>
      </c>
      <c r="D407" s="52">
        <v>70</v>
      </c>
      <c r="E407" s="52">
        <v>34</v>
      </c>
      <c r="F407" s="52">
        <v>344</v>
      </c>
      <c r="G407" s="52">
        <v>231</v>
      </c>
      <c r="H407" s="52">
        <v>18</v>
      </c>
      <c r="I407" s="52">
        <v>8</v>
      </c>
      <c r="J407" s="52">
        <v>91</v>
      </c>
      <c r="K407" s="52">
        <v>0</v>
      </c>
      <c r="L407" s="52">
        <v>16</v>
      </c>
    </row>
    <row r="408" spans="1:12" outlineLevel="1" x14ac:dyDescent="0.2">
      <c r="A408" s="47" t="s">
        <v>455</v>
      </c>
      <c r="B408" s="52">
        <v>875</v>
      </c>
      <c r="C408" s="52">
        <v>0</v>
      </c>
      <c r="D408" s="52">
        <v>26</v>
      </c>
      <c r="E408" s="52">
        <v>14</v>
      </c>
      <c r="F408" s="52">
        <v>346</v>
      </c>
      <c r="G408" s="52">
        <v>105</v>
      </c>
      <c r="H408" s="52">
        <v>100</v>
      </c>
      <c r="I408" s="52">
        <v>22</v>
      </c>
      <c r="J408" s="52">
        <v>233</v>
      </c>
      <c r="K408" s="52">
        <v>4</v>
      </c>
      <c r="L408" s="52">
        <v>25</v>
      </c>
    </row>
    <row r="409" spans="1:12" outlineLevel="1" x14ac:dyDescent="0.2">
      <c r="A409" s="47" t="s">
        <v>456</v>
      </c>
      <c r="B409" s="52">
        <v>801</v>
      </c>
      <c r="C409" s="52">
        <v>1</v>
      </c>
      <c r="D409" s="52">
        <v>9</v>
      </c>
      <c r="E409" s="52">
        <v>17</v>
      </c>
      <c r="F409" s="52">
        <v>282</v>
      </c>
      <c r="G409" s="52">
        <v>46</v>
      </c>
      <c r="H409" s="52">
        <v>154</v>
      </c>
      <c r="I409" s="52">
        <v>22</v>
      </c>
      <c r="J409" s="52">
        <v>214</v>
      </c>
      <c r="K409" s="52">
        <v>13</v>
      </c>
      <c r="L409" s="52">
        <v>43</v>
      </c>
    </row>
    <row r="410" spans="1:12" outlineLevel="1" x14ac:dyDescent="0.2">
      <c r="A410" s="47" t="s">
        <v>457</v>
      </c>
      <c r="B410" s="52">
        <v>780</v>
      </c>
      <c r="C410" s="52">
        <v>1</v>
      </c>
      <c r="D410" s="52">
        <v>27</v>
      </c>
      <c r="E410" s="52">
        <v>10</v>
      </c>
      <c r="F410" s="52">
        <v>275</v>
      </c>
      <c r="G410" s="52">
        <v>33</v>
      </c>
      <c r="H410" s="52">
        <v>162</v>
      </c>
      <c r="I410" s="52">
        <v>29</v>
      </c>
      <c r="J410" s="52">
        <v>212</v>
      </c>
      <c r="K410" s="52">
        <v>18</v>
      </c>
      <c r="L410" s="52">
        <v>13</v>
      </c>
    </row>
    <row r="411" spans="1:12" outlineLevel="1" x14ac:dyDescent="0.2">
      <c r="A411" s="47" t="s">
        <v>458</v>
      </c>
      <c r="B411" s="52">
        <v>764</v>
      </c>
      <c r="C411" s="52">
        <v>3</v>
      </c>
      <c r="D411" s="52">
        <v>39</v>
      </c>
      <c r="E411" s="52">
        <v>12</v>
      </c>
      <c r="F411" s="52">
        <v>269</v>
      </c>
      <c r="G411" s="52">
        <v>45</v>
      </c>
      <c r="H411" s="52">
        <v>138</v>
      </c>
      <c r="I411" s="52">
        <v>37</v>
      </c>
      <c r="J411" s="52">
        <v>195</v>
      </c>
      <c r="K411" s="52">
        <v>24</v>
      </c>
      <c r="L411" s="52">
        <v>2</v>
      </c>
    </row>
    <row r="412" spans="1:12" outlineLevel="1" x14ac:dyDescent="0.2">
      <c r="A412" s="47" t="s">
        <v>459</v>
      </c>
      <c r="B412" s="52">
        <v>740</v>
      </c>
      <c r="C412" s="52">
        <v>5</v>
      </c>
      <c r="D412" s="52">
        <v>42</v>
      </c>
      <c r="E412" s="52">
        <v>13</v>
      </c>
      <c r="F412" s="52">
        <v>270</v>
      </c>
      <c r="G412" s="52">
        <v>16</v>
      </c>
      <c r="H412" s="52">
        <v>153</v>
      </c>
      <c r="I412" s="52">
        <v>54</v>
      </c>
      <c r="J412" s="52">
        <v>152</v>
      </c>
      <c r="K412" s="52">
        <v>31</v>
      </c>
      <c r="L412" s="52">
        <v>4</v>
      </c>
    </row>
    <row r="413" spans="1:12" outlineLevel="1" x14ac:dyDescent="0.2">
      <c r="A413" s="47" t="s">
        <v>460</v>
      </c>
      <c r="B413" s="52">
        <v>958</v>
      </c>
      <c r="C413" s="52">
        <v>6</v>
      </c>
      <c r="D413" s="52">
        <v>52</v>
      </c>
      <c r="E413" s="52">
        <v>10</v>
      </c>
      <c r="F413" s="52">
        <v>387</v>
      </c>
      <c r="G413" s="52">
        <v>30</v>
      </c>
      <c r="H413" s="52">
        <v>180</v>
      </c>
      <c r="I413" s="52">
        <v>86</v>
      </c>
      <c r="J413" s="52">
        <v>152</v>
      </c>
      <c r="K413" s="52">
        <v>48</v>
      </c>
      <c r="L413" s="52">
        <v>7</v>
      </c>
    </row>
    <row r="414" spans="1:12" outlineLevel="1" x14ac:dyDescent="0.2">
      <c r="A414" s="47" t="s">
        <v>461</v>
      </c>
      <c r="B414" s="52">
        <v>899</v>
      </c>
      <c r="C414" s="52">
        <v>3</v>
      </c>
      <c r="D414" s="52">
        <v>66</v>
      </c>
      <c r="E414" s="52">
        <v>13</v>
      </c>
      <c r="F414" s="52">
        <v>383</v>
      </c>
      <c r="G414" s="52">
        <v>43</v>
      </c>
      <c r="H414" s="52">
        <v>164</v>
      </c>
      <c r="I414" s="52">
        <v>65</v>
      </c>
      <c r="J414" s="52">
        <v>126</v>
      </c>
      <c r="K414" s="52">
        <v>25</v>
      </c>
      <c r="L414" s="52">
        <v>11</v>
      </c>
    </row>
    <row r="415" spans="1:12" outlineLevel="1" x14ac:dyDescent="0.2">
      <c r="A415" s="47" t="s">
        <v>462</v>
      </c>
      <c r="B415" s="52">
        <v>843</v>
      </c>
      <c r="C415" s="52">
        <v>6</v>
      </c>
      <c r="D415" s="52">
        <v>92</v>
      </c>
      <c r="E415" s="52">
        <v>18</v>
      </c>
      <c r="F415" s="52">
        <v>382</v>
      </c>
      <c r="G415" s="52">
        <v>28</v>
      </c>
      <c r="H415" s="52">
        <v>107</v>
      </c>
      <c r="I415" s="52">
        <v>84</v>
      </c>
      <c r="J415" s="52">
        <v>82</v>
      </c>
      <c r="K415" s="52">
        <v>37</v>
      </c>
      <c r="L415" s="52">
        <v>7</v>
      </c>
    </row>
    <row r="416" spans="1:12" outlineLevel="1" x14ac:dyDescent="0.2">
      <c r="A416" s="47" t="s">
        <v>463</v>
      </c>
      <c r="B416" s="52">
        <v>679</v>
      </c>
      <c r="C416" s="52">
        <v>2</v>
      </c>
      <c r="D416" s="52">
        <v>69</v>
      </c>
      <c r="E416" s="52">
        <v>9</v>
      </c>
      <c r="F416" s="52">
        <v>319</v>
      </c>
      <c r="G416" s="52">
        <v>22</v>
      </c>
      <c r="H416" s="52">
        <v>104</v>
      </c>
      <c r="I416" s="52">
        <v>47</v>
      </c>
      <c r="J416" s="52">
        <v>65</v>
      </c>
      <c r="K416" s="52">
        <v>30</v>
      </c>
      <c r="L416" s="52">
        <v>12</v>
      </c>
    </row>
    <row r="417" spans="1:12" outlineLevel="1" x14ac:dyDescent="0.2">
      <c r="A417" s="47" t="s">
        <v>464</v>
      </c>
      <c r="B417" s="52">
        <v>592</v>
      </c>
      <c r="C417" s="52">
        <v>2</v>
      </c>
      <c r="D417" s="52">
        <v>76</v>
      </c>
      <c r="E417" s="52">
        <v>11</v>
      </c>
      <c r="F417" s="52">
        <v>294</v>
      </c>
      <c r="G417" s="52">
        <v>31</v>
      </c>
      <c r="H417" s="52">
        <v>61</v>
      </c>
      <c r="I417" s="52">
        <v>39</v>
      </c>
      <c r="J417" s="52">
        <v>44</v>
      </c>
      <c r="K417" s="52">
        <v>26</v>
      </c>
      <c r="L417" s="52">
        <v>8</v>
      </c>
    </row>
    <row r="418" spans="1:12" outlineLevel="1" x14ac:dyDescent="0.2">
      <c r="A418" s="47" t="s">
        <v>465</v>
      </c>
      <c r="B418" s="52">
        <v>462</v>
      </c>
      <c r="C418" s="52">
        <v>1</v>
      </c>
      <c r="D418" s="52">
        <v>85</v>
      </c>
      <c r="E418" s="52">
        <v>10</v>
      </c>
      <c r="F418" s="52">
        <v>209</v>
      </c>
      <c r="G418" s="52">
        <v>22</v>
      </c>
      <c r="H418" s="52">
        <v>39</v>
      </c>
      <c r="I418" s="52">
        <v>36</v>
      </c>
      <c r="J418" s="52">
        <v>40</v>
      </c>
      <c r="K418" s="52">
        <v>17</v>
      </c>
      <c r="L418" s="52">
        <v>3</v>
      </c>
    </row>
    <row r="419" spans="1:12" outlineLevel="1" x14ac:dyDescent="0.2">
      <c r="A419" s="47" t="s">
        <v>466</v>
      </c>
      <c r="B419" s="52">
        <v>267</v>
      </c>
      <c r="C419" s="52">
        <v>1</v>
      </c>
      <c r="D419" s="52">
        <v>45</v>
      </c>
      <c r="E419" s="52">
        <v>4</v>
      </c>
      <c r="F419" s="52">
        <v>135</v>
      </c>
      <c r="G419" s="52">
        <v>11</v>
      </c>
      <c r="H419" s="52">
        <v>29</v>
      </c>
      <c r="I419" s="52">
        <v>21</v>
      </c>
      <c r="J419" s="52">
        <v>8</v>
      </c>
      <c r="K419" s="52">
        <v>6</v>
      </c>
      <c r="L419" s="52">
        <v>7</v>
      </c>
    </row>
    <row r="420" spans="1:12" outlineLevel="1" x14ac:dyDescent="0.2">
      <c r="A420" s="47" t="s">
        <v>467</v>
      </c>
      <c r="B420" s="52">
        <v>130</v>
      </c>
      <c r="C420" s="52">
        <v>2</v>
      </c>
      <c r="D420" s="52">
        <v>30</v>
      </c>
      <c r="E420" s="52">
        <v>4</v>
      </c>
      <c r="F420" s="52">
        <v>56</v>
      </c>
      <c r="G420" s="52">
        <v>5</v>
      </c>
      <c r="H420" s="52">
        <v>16</v>
      </c>
      <c r="I420" s="52">
        <v>5</v>
      </c>
      <c r="J420" s="52">
        <v>9</v>
      </c>
      <c r="K420" s="52">
        <v>2</v>
      </c>
      <c r="L420" s="52">
        <v>1</v>
      </c>
    </row>
    <row r="421" spans="1:12" outlineLevel="1" x14ac:dyDescent="0.2">
      <c r="A421" s="47" t="s">
        <v>468</v>
      </c>
      <c r="B421" s="52">
        <v>33</v>
      </c>
      <c r="C421" s="52">
        <v>0</v>
      </c>
      <c r="D421" s="52">
        <v>7</v>
      </c>
      <c r="E421" s="52">
        <v>2</v>
      </c>
      <c r="F421" s="52">
        <v>12</v>
      </c>
      <c r="G421" s="52">
        <v>3</v>
      </c>
      <c r="H421" s="52">
        <v>5</v>
      </c>
      <c r="I421" s="52">
        <v>2</v>
      </c>
      <c r="J421" s="52">
        <v>0</v>
      </c>
      <c r="K421" s="52">
        <v>2</v>
      </c>
      <c r="L421" s="52">
        <v>0</v>
      </c>
    </row>
    <row r="422" spans="1:12" outlineLevel="1" x14ac:dyDescent="0.2">
      <c r="A422" s="47" t="s">
        <v>451</v>
      </c>
      <c r="B422" s="52">
        <v>3</v>
      </c>
      <c r="C422" s="52">
        <v>0</v>
      </c>
      <c r="D422" s="52">
        <v>2</v>
      </c>
      <c r="E422" s="52">
        <v>0</v>
      </c>
      <c r="F422" s="52">
        <v>1</v>
      </c>
      <c r="G422" s="52">
        <v>0</v>
      </c>
      <c r="H422" s="52">
        <v>0</v>
      </c>
      <c r="I422" s="52">
        <v>0</v>
      </c>
      <c r="J422" s="52">
        <v>0</v>
      </c>
      <c r="K422" s="52">
        <v>0</v>
      </c>
      <c r="L422" s="52">
        <v>0</v>
      </c>
    </row>
    <row r="423" spans="1:12" outlineLevel="1" x14ac:dyDescent="0.2">
      <c r="A423" s="47" t="s">
        <v>277</v>
      </c>
      <c r="B423" s="52">
        <v>10927</v>
      </c>
      <c r="C423" s="52">
        <v>17</v>
      </c>
      <c r="D423" s="52">
        <v>2460</v>
      </c>
      <c r="E423" s="52">
        <v>900</v>
      </c>
      <c r="F423" s="52">
        <v>4173</v>
      </c>
      <c r="G423" s="52">
        <v>1030</v>
      </c>
      <c r="H423" s="52">
        <v>715</v>
      </c>
      <c r="I423" s="52">
        <v>214</v>
      </c>
      <c r="J423" s="52">
        <v>1205</v>
      </c>
      <c r="K423" s="52">
        <v>92</v>
      </c>
      <c r="L423" s="52">
        <v>121</v>
      </c>
    </row>
    <row r="424" spans="1:12" outlineLevel="1" x14ac:dyDescent="0.2">
      <c r="A424" s="47" t="s">
        <v>453</v>
      </c>
      <c r="B424" s="52">
        <v>739</v>
      </c>
      <c r="C424" s="52">
        <v>0</v>
      </c>
      <c r="D424" s="52">
        <v>520</v>
      </c>
      <c r="E424" s="52">
        <v>63</v>
      </c>
      <c r="F424" s="52">
        <v>63</v>
      </c>
      <c r="G424" s="52">
        <v>89</v>
      </c>
      <c r="H424" s="52">
        <v>0</v>
      </c>
      <c r="I424" s="52">
        <v>0</v>
      </c>
      <c r="J424" s="52">
        <v>0</v>
      </c>
      <c r="K424" s="52">
        <v>0</v>
      </c>
      <c r="L424" s="52">
        <v>4</v>
      </c>
    </row>
    <row r="425" spans="1:12" outlineLevel="1" x14ac:dyDescent="0.2">
      <c r="A425" s="47" t="s">
        <v>454</v>
      </c>
      <c r="B425" s="52">
        <v>842</v>
      </c>
      <c r="C425" s="52">
        <v>0</v>
      </c>
      <c r="D425" s="52">
        <v>37</v>
      </c>
      <c r="E425" s="52">
        <v>33</v>
      </c>
      <c r="F425" s="52">
        <v>285</v>
      </c>
      <c r="G425" s="52">
        <v>299</v>
      </c>
      <c r="H425" s="52">
        <v>33</v>
      </c>
      <c r="I425" s="52">
        <v>20</v>
      </c>
      <c r="J425" s="52">
        <v>124</v>
      </c>
      <c r="K425" s="52">
        <v>0</v>
      </c>
      <c r="L425" s="52">
        <v>11</v>
      </c>
    </row>
    <row r="426" spans="1:12" outlineLevel="1" x14ac:dyDescent="0.2">
      <c r="A426" s="47" t="s">
        <v>455</v>
      </c>
      <c r="B426" s="52">
        <v>791</v>
      </c>
      <c r="C426" s="52">
        <v>0</v>
      </c>
      <c r="D426" s="52">
        <v>18</v>
      </c>
      <c r="E426" s="52">
        <v>27</v>
      </c>
      <c r="F426" s="52">
        <v>281</v>
      </c>
      <c r="G426" s="52">
        <v>85</v>
      </c>
      <c r="H426" s="52">
        <v>78</v>
      </c>
      <c r="I426" s="52">
        <v>25</v>
      </c>
      <c r="J426" s="52">
        <v>251</v>
      </c>
      <c r="K426" s="52">
        <v>3</v>
      </c>
      <c r="L426" s="52">
        <v>23</v>
      </c>
    </row>
    <row r="427" spans="1:12" outlineLevel="1" x14ac:dyDescent="0.2">
      <c r="A427" s="47" t="s">
        <v>456</v>
      </c>
      <c r="B427" s="52">
        <v>697</v>
      </c>
      <c r="C427" s="52">
        <v>0</v>
      </c>
      <c r="D427" s="52">
        <v>22</v>
      </c>
      <c r="E427" s="52">
        <v>26</v>
      </c>
      <c r="F427" s="52">
        <v>245</v>
      </c>
      <c r="G427" s="52">
        <v>52</v>
      </c>
      <c r="H427" s="52">
        <v>81</v>
      </c>
      <c r="I427" s="52">
        <v>23</v>
      </c>
      <c r="J427" s="52">
        <v>217</v>
      </c>
      <c r="K427" s="52">
        <v>9</v>
      </c>
      <c r="L427" s="52">
        <v>22</v>
      </c>
    </row>
    <row r="428" spans="1:12" outlineLevel="1" x14ac:dyDescent="0.2">
      <c r="A428" s="47" t="s">
        <v>457</v>
      </c>
      <c r="B428" s="52">
        <v>693</v>
      </c>
      <c r="C428" s="52">
        <v>0</v>
      </c>
      <c r="D428" s="52">
        <v>30</v>
      </c>
      <c r="E428" s="52">
        <v>26</v>
      </c>
      <c r="F428" s="52">
        <v>291</v>
      </c>
      <c r="G428" s="52">
        <v>55</v>
      </c>
      <c r="H428" s="52">
        <v>89</v>
      </c>
      <c r="I428" s="52">
        <v>20</v>
      </c>
      <c r="J428" s="52">
        <v>159</v>
      </c>
      <c r="K428" s="52">
        <v>16</v>
      </c>
      <c r="L428" s="52">
        <v>7</v>
      </c>
    </row>
    <row r="429" spans="1:12" outlineLevel="1" x14ac:dyDescent="0.2">
      <c r="A429" s="47" t="s">
        <v>458</v>
      </c>
      <c r="B429" s="52">
        <v>666</v>
      </c>
      <c r="C429" s="52">
        <v>0</v>
      </c>
      <c r="D429" s="52">
        <v>48</v>
      </c>
      <c r="E429" s="52">
        <v>31</v>
      </c>
      <c r="F429" s="52">
        <v>272</v>
      </c>
      <c r="G429" s="52">
        <v>85</v>
      </c>
      <c r="H429" s="52">
        <v>76</v>
      </c>
      <c r="I429" s="52">
        <v>20</v>
      </c>
      <c r="J429" s="52">
        <v>123</v>
      </c>
      <c r="K429" s="52">
        <v>11</v>
      </c>
      <c r="L429" s="52">
        <v>0</v>
      </c>
    </row>
    <row r="430" spans="1:12" outlineLevel="1" x14ac:dyDescent="0.2">
      <c r="A430" s="47" t="s">
        <v>459</v>
      </c>
      <c r="B430" s="52">
        <v>783</v>
      </c>
      <c r="C430" s="52">
        <v>1</v>
      </c>
      <c r="D430" s="52">
        <v>37</v>
      </c>
      <c r="E430" s="52">
        <v>37</v>
      </c>
      <c r="F430" s="52">
        <v>430</v>
      </c>
      <c r="G430" s="52">
        <v>49</v>
      </c>
      <c r="H430" s="52">
        <v>91</v>
      </c>
      <c r="I430" s="52">
        <v>32</v>
      </c>
      <c r="J430" s="52">
        <v>92</v>
      </c>
      <c r="K430" s="52">
        <v>11</v>
      </c>
      <c r="L430" s="52">
        <v>3</v>
      </c>
    </row>
    <row r="431" spans="1:12" outlineLevel="1" x14ac:dyDescent="0.2">
      <c r="A431" s="47" t="s">
        <v>460</v>
      </c>
      <c r="B431" s="52">
        <v>942</v>
      </c>
      <c r="C431" s="52">
        <v>0</v>
      </c>
      <c r="D431" s="52">
        <v>86</v>
      </c>
      <c r="E431" s="52">
        <v>53</v>
      </c>
      <c r="F431" s="52">
        <v>531</v>
      </c>
      <c r="G431" s="52">
        <v>86</v>
      </c>
      <c r="H431" s="52">
        <v>72</v>
      </c>
      <c r="I431" s="52">
        <v>26</v>
      </c>
      <c r="J431" s="52">
        <v>78</v>
      </c>
      <c r="K431" s="52">
        <v>9</v>
      </c>
      <c r="L431" s="52">
        <v>1</v>
      </c>
    </row>
    <row r="432" spans="1:12" outlineLevel="1" x14ac:dyDescent="0.2">
      <c r="A432" s="47" t="s">
        <v>461</v>
      </c>
      <c r="B432" s="52">
        <v>912</v>
      </c>
      <c r="C432" s="52">
        <v>2</v>
      </c>
      <c r="D432" s="52">
        <v>121</v>
      </c>
      <c r="E432" s="52">
        <v>82</v>
      </c>
      <c r="F432" s="52">
        <v>483</v>
      </c>
      <c r="G432" s="52">
        <v>69</v>
      </c>
      <c r="H432" s="52">
        <v>72</v>
      </c>
      <c r="I432" s="52">
        <v>18</v>
      </c>
      <c r="J432" s="52">
        <v>54</v>
      </c>
      <c r="K432" s="52">
        <v>8</v>
      </c>
      <c r="L432" s="52">
        <v>3</v>
      </c>
    </row>
    <row r="433" spans="1:12" outlineLevel="1" x14ac:dyDescent="0.2">
      <c r="A433" s="47" t="s">
        <v>462</v>
      </c>
      <c r="B433" s="52">
        <v>902</v>
      </c>
      <c r="C433" s="52">
        <v>3</v>
      </c>
      <c r="D433" s="52">
        <v>206</v>
      </c>
      <c r="E433" s="52">
        <v>119</v>
      </c>
      <c r="F433" s="52">
        <v>397</v>
      </c>
      <c r="G433" s="52">
        <v>54</v>
      </c>
      <c r="H433" s="52">
        <v>51</v>
      </c>
      <c r="I433" s="52">
        <v>9</v>
      </c>
      <c r="J433" s="52">
        <v>49</v>
      </c>
      <c r="K433" s="52">
        <v>10</v>
      </c>
      <c r="L433" s="52">
        <v>4</v>
      </c>
    </row>
    <row r="434" spans="1:12" outlineLevel="1" x14ac:dyDescent="0.2">
      <c r="A434" s="47" t="s">
        <v>463</v>
      </c>
      <c r="B434" s="52">
        <v>790</v>
      </c>
      <c r="C434" s="52">
        <v>4</v>
      </c>
      <c r="D434" s="52">
        <v>271</v>
      </c>
      <c r="E434" s="52">
        <v>105</v>
      </c>
      <c r="F434" s="52">
        <v>302</v>
      </c>
      <c r="G434" s="52">
        <v>33</v>
      </c>
      <c r="H434" s="52">
        <v>29</v>
      </c>
      <c r="I434" s="52">
        <v>10</v>
      </c>
      <c r="J434" s="52">
        <v>23</v>
      </c>
      <c r="K434" s="52">
        <v>8</v>
      </c>
      <c r="L434" s="52">
        <v>5</v>
      </c>
    </row>
    <row r="435" spans="1:12" outlineLevel="1" x14ac:dyDescent="0.2">
      <c r="A435" s="47" t="s">
        <v>464</v>
      </c>
      <c r="B435" s="52">
        <v>725</v>
      </c>
      <c r="C435" s="52">
        <v>2</v>
      </c>
      <c r="D435" s="52">
        <v>306</v>
      </c>
      <c r="E435" s="52">
        <v>112</v>
      </c>
      <c r="F435" s="52">
        <v>233</v>
      </c>
      <c r="G435" s="52">
        <v>25</v>
      </c>
      <c r="H435" s="52">
        <v>15</v>
      </c>
      <c r="I435" s="52">
        <v>5</v>
      </c>
      <c r="J435" s="52">
        <v>17</v>
      </c>
      <c r="K435" s="52">
        <v>4</v>
      </c>
      <c r="L435" s="52">
        <v>6</v>
      </c>
    </row>
    <row r="436" spans="1:12" outlineLevel="1" x14ac:dyDescent="0.2">
      <c r="A436" s="47" t="s">
        <v>465</v>
      </c>
      <c r="B436" s="52">
        <v>628</v>
      </c>
      <c r="C436" s="52">
        <v>2</v>
      </c>
      <c r="D436" s="52">
        <v>302</v>
      </c>
      <c r="E436" s="52">
        <v>76</v>
      </c>
      <c r="F436" s="52">
        <v>183</v>
      </c>
      <c r="G436" s="52">
        <v>27</v>
      </c>
      <c r="H436" s="52">
        <v>9</v>
      </c>
      <c r="I436" s="52">
        <v>4</v>
      </c>
      <c r="J436" s="52">
        <v>14</v>
      </c>
      <c r="K436" s="52">
        <v>0</v>
      </c>
      <c r="L436" s="52">
        <v>11</v>
      </c>
    </row>
    <row r="437" spans="1:12" outlineLevel="1" x14ac:dyDescent="0.2">
      <c r="A437" s="47" t="s">
        <v>466</v>
      </c>
      <c r="B437" s="52">
        <v>421</v>
      </c>
      <c r="C437" s="52">
        <v>1</v>
      </c>
      <c r="D437" s="52">
        <v>218</v>
      </c>
      <c r="E437" s="52">
        <v>64</v>
      </c>
      <c r="F437" s="52">
        <v>98</v>
      </c>
      <c r="G437" s="52">
        <v>9</v>
      </c>
      <c r="H437" s="52">
        <v>11</v>
      </c>
      <c r="I437" s="52">
        <v>0</v>
      </c>
      <c r="J437" s="52">
        <v>3</v>
      </c>
      <c r="K437" s="52">
        <v>3</v>
      </c>
      <c r="L437" s="52">
        <v>14</v>
      </c>
    </row>
    <row r="438" spans="1:12" outlineLevel="1" x14ac:dyDescent="0.2">
      <c r="A438" s="47" t="s">
        <v>467</v>
      </c>
      <c r="B438" s="52">
        <v>256</v>
      </c>
      <c r="C438" s="52">
        <v>2</v>
      </c>
      <c r="D438" s="52">
        <v>154</v>
      </c>
      <c r="E438" s="52">
        <v>32</v>
      </c>
      <c r="F438" s="52">
        <v>47</v>
      </c>
      <c r="G438" s="52">
        <v>8</v>
      </c>
      <c r="H438" s="52">
        <v>7</v>
      </c>
      <c r="I438" s="52">
        <v>1</v>
      </c>
      <c r="J438" s="52">
        <v>0</v>
      </c>
      <c r="K438" s="52">
        <v>0</v>
      </c>
      <c r="L438" s="52">
        <v>5</v>
      </c>
    </row>
    <row r="439" spans="1:12" outlineLevel="1" x14ac:dyDescent="0.2">
      <c r="A439" s="47" t="s">
        <v>468</v>
      </c>
      <c r="B439" s="52">
        <v>107</v>
      </c>
      <c r="C439" s="52">
        <v>0</v>
      </c>
      <c r="D439" s="52">
        <v>63</v>
      </c>
      <c r="E439" s="52">
        <v>10</v>
      </c>
      <c r="F439" s="52">
        <v>26</v>
      </c>
      <c r="G439" s="52">
        <v>3</v>
      </c>
      <c r="H439" s="52">
        <v>1</v>
      </c>
      <c r="I439" s="52">
        <v>1</v>
      </c>
      <c r="J439" s="52">
        <v>1</v>
      </c>
      <c r="K439" s="52">
        <v>0</v>
      </c>
      <c r="L439" s="52">
        <v>2</v>
      </c>
    </row>
    <row r="440" spans="1:12" outlineLevel="1" x14ac:dyDescent="0.2">
      <c r="A440" s="47" t="s">
        <v>451</v>
      </c>
      <c r="B440" s="52">
        <v>33</v>
      </c>
      <c r="C440" s="52">
        <v>0</v>
      </c>
      <c r="D440" s="52">
        <v>21</v>
      </c>
      <c r="E440" s="52">
        <v>4</v>
      </c>
      <c r="F440" s="52">
        <v>6</v>
      </c>
      <c r="G440" s="52">
        <v>2</v>
      </c>
      <c r="H440" s="52">
        <v>0</v>
      </c>
      <c r="I440" s="52">
        <v>0</v>
      </c>
      <c r="J440" s="52">
        <v>0</v>
      </c>
      <c r="K440" s="52">
        <v>0</v>
      </c>
      <c r="L440" s="52">
        <v>0</v>
      </c>
    </row>
    <row r="441" spans="1:12" outlineLevel="1" x14ac:dyDescent="0.2">
      <c r="A441" s="47" t="s">
        <v>2</v>
      </c>
      <c r="B441" s="52">
        <v>12050</v>
      </c>
      <c r="C441" s="52">
        <v>191</v>
      </c>
      <c r="D441" s="52">
        <v>2706</v>
      </c>
      <c r="E441" s="52">
        <v>702</v>
      </c>
      <c r="F441" s="52">
        <v>3520</v>
      </c>
      <c r="G441" s="52">
        <v>843</v>
      </c>
      <c r="H441" s="52">
        <v>1004</v>
      </c>
      <c r="I441" s="52">
        <v>376</v>
      </c>
      <c r="J441" s="52">
        <v>2072</v>
      </c>
      <c r="K441" s="52">
        <v>416</v>
      </c>
      <c r="L441" s="52">
        <v>220</v>
      </c>
    </row>
    <row r="442" spans="1:12" outlineLevel="1" x14ac:dyDescent="0.2">
      <c r="A442" s="47" t="s">
        <v>453</v>
      </c>
      <c r="B442" s="52">
        <v>482</v>
      </c>
      <c r="C442" s="52">
        <v>1</v>
      </c>
      <c r="D442" s="52">
        <v>371</v>
      </c>
      <c r="E442" s="52">
        <v>49</v>
      </c>
      <c r="F442" s="52">
        <v>29</v>
      </c>
      <c r="G442" s="52">
        <v>26</v>
      </c>
      <c r="H442" s="52">
        <v>0</v>
      </c>
      <c r="I442" s="52">
        <v>0</v>
      </c>
      <c r="J442" s="52">
        <v>0</v>
      </c>
      <c r="K442" s="52">
        <v>0</v>
      </c>
      <c r="L442" s="52">
        <v>6</v>
      </c>
    </row>
    <row r="443" spans="1:12" outlineLevel="1" x14ac:dyDescent="0.2">
      <c r="A443" s="47" t="s">
        <v>454</v>
      </c>
      <c r="B443" s="52">
        <v>499</v>
      </c>
      <c r="C443" s="52">
        <v>3</v>
      </c>
      <c r="D443" s="52">
        <v>65</v>
      </c>
      <c r="E443" s="52">
        <v>51</v>
      </c>
      <c r="F443" s="52">
        <v>190</v>
      </c>
      <c r="G443" s="52">
        <v>97</v>
      </c>
      <c r="H443" s="52">
        <v>12</v>
      </c>
      <c r="I443" s="52">
        <v>10</v>
      </c>
      <c r="J443" s="52">
        <v>39</v>
      </c>
      <c r="K443" s="52">
        <v>1</v>
      </c>
      <c r="L443" s="52">
        <v>31</v>
      </c>
    </row>
    <row r="444" spans="1:12" outlineLevel="1" x14ac:dyDescent="0.2">
      <c r="A444" s="47" t="s">
        <v>455</v>
      </c>
      <c r="B444" s="52">
        <v>664</v>
      </c>
      <c r="C444" s="52">
        <v>14</v>
      </c>
      <c r="D444" s="52">
        <v>100</v>
      </c>
      <c r="E444" s="52">
        <v>31</v>
      </c>
      <c r="F444" s="52">
        <v>210</v>
      </c>
      <c r="G444" s="52">
        <v>60</v>
      </c>
      <c r="H444" s="52">
        <v>47</v>
      </c>
      <c r="I444" s="52">
        <v>9</v>
      </c>
      <c r="J444" s="52">
        <v>156</v>
      </c>
      <c r="K444" s="52">
        <v>6</v>
      </c>
      <c r="L444" s="52">
        <v>31</v>
      </c>
    </row>
    <row r="445" spans="1:12" outlineLevel="1" x14ac:dyDescent="0.2">
      <c r="A445" s="47" t="s">
        <v>456</v>
      </c>
      <c r="B445" s="52">
        <v>969</v>
      </c>
      <c r="C445" s="52">
        <v>25</v>
      </c>
      <c r="D445" s="52">
        <v>115</v>
      </c>
      <c r="E445" s="52">
        <v>40</v>
      </c>
      <c r="F445" s="52">
        <v>264</v>
      </c>
      <c r="G445" s="52">
        <v>69</v>
      </c>
      <c r="H445" s="52">
        <v>95</v>
      </c>
      <c r="I445" s="52">
        <v>21</v>
      </c>
      <c r="J445" s="52">
        <v>263</v>
      </c>
      <c r="K445" s="52">
        <v>17</v>
      </c>
      <c r="L445" s="52">
        <v>60</v>
      </c>
    </row>
    <row r="446" spans="1:12" outlineLevel="1" x14ac:dyDescent="0.2">
      <c r="A446" s="47" t="s">
        <v>457</v>
      </c>
      <c r="B446" s="52">
        <v>1070</v>
      </c>
      <c r="C446" s="52">
        <v>22</v>
      </c>
      <c r="D446" s="52">
        <v>208</v>
      </c>
      <c r="E446" s="52">
        <v>59</v>
      </c>
      <c r="F446" s="52">
        <v>266</v>
      </c>
      <c r="G446" s="52">
        <v>69</v>
      </c>
      <c r="H446" s="52">
        <v>104</v>
      </c>
      <c r="I446" s="52">
        <v>33</v>
      </c>
      <c r="J446" s="52">
        <v>250</v>
      </c>
      <c r="K446" s="52">
        <v>26</v>
      </c>
      <c r="L446" s="52">
        <v>33</v>
      </c>
    </row>
    <row r="447" spans="1:12" outlineLevel="1" x14ac:dyDescent="0.2">
      <c r="A447" s="47" t="s">
        <v>458</v>
      </c>
      <c r="B447" s="52">
        <v>1167</v>
      </c>
      <c r="C447" s="52">
        <v>19</v>
      </c>
      <c r="D447" s="52">
        <v>254</v>
      </c>
      <c r="E447" s="52">
        <v>65</v>
      </c>
      <c r="F447" s="52">
        <v>283</v>
      </c>
      <c r="G447" s="52">
        <v>77</v>
      </c>
      <c r="H447" s="52">
        <v>104</v>
      </c>
      <c r="I447" s="52">
        <v>36</v>
      </c>
      <c r="J447" s="52">
        <v>283</v>
      </c>
      <c r="K447" s="52">
        <v>36</v>
      </c>
      <c r="L447" s="52">
        <v>10</v>
      </c>
    </row>
    <row r="448" spans="1:12" outlineLevel="1" x14ac:dyDescent="0.2">
      <c r="A448" s="47" t="s">
        <v>459</v>
      </c>
      <c r="B448" s="52">
        <v>1308</v>
      </c>
      <c r="C448" s="52">
        <v>18</v>
      </c>
      <c r="D448" s="52">
        <v>292</v>
      </c>
      <c r="E448" s="52">
        <v>68</v>
      </c>
      <c r="F448" s="52">
        <v>367</v>
      </c>
      <c r="G448" s="52">
        <v>87</v>
      </c>
      <c r="H448" s="52">
        <v>110</v>
      </c>
      <c r="I448" s="52">
        <v>37</v>
      </c>
      <c r="J448" s="52">
        <v>267</v>
      </c>
      <c r="K448" s="52">
        <v>53</v>
      </c>
      <c r="L448" s="52">
        <v>9</v>
      </c>
    </row>
    <row r="449" spans="1:12" outlineLevel="1" x14ac:dyDescent="0.2">
      <c r="A449" s="47" t="s">
        <v>460</v>
      </c>
      <c r="B449" s="52">
        <v>1369</v>
      </c>
      <c r="C449" s="52">
        <v>16</v>
      </c>
      <c r="D449" s="52">
        <v>282</v>
      </c>
      <c r="E449" s="52">
        <v>63</v>
      </c>
      <c r="F449" s="52">
        <v>407</v>
      </c>
      <c r="G449" s="52">
        <v>77</v>
      </c>
      <c r="H449" s="52">
        <v>158</v>
      </c>
      <c r="I449" s="52">
        <v>53</v>
      </c>
      <c r="J449" s="52">
        <v>243</v>
      </c>
      <c r="K449" s="52">
        <v>63</v>
      </c>
      <c r="L449" s="52">
        <v>7</v>
      </c>
    </row>
    <row r="450" spans="1:12" outlineLevel="1" x14ac:dyDescent="0.2">
      <c r="A450" s="47" t="s">
        <v>461</v>
      </c>
      <c r="B450" s="52">
        <v>1354</v>
      </c>
      <c r="C450" s="52">
        <v>15</v>
      </c>
      <c r="D450" s="52">
        <v>297</v>
      </c>
      <c r="E450" s="52">
        <v>65</v>
      </c>
      <c r="F450" s="52">
        <v>433</v>
      </c>
      <c r="G450" s="52">
        <v>86</v>
      </c>
      <c r="H450" s="52">
        <v>122</v>
      </c>
      <c r="I450" s="52">
        <v>49</v>
      </c>
      <c r="J450" s="52">
        <v>217</v>
      </c>
      <c r="K450" s="52">
        <v>57</v>
      </c>
      <c r="L450" s="52">
        <v>13</v>
      </c>
    </row>
    <row r="451" spans="1:12" outlineLevel="1" x14ac:dyDescent="0.2">
      <c r="A451" s="47" t="s">
        <v>462</v>
      </c>
      <c r="B451" s="52">
        <v>1013</v>
      </c>
      <c r="C451" s="52">
        <v>22</v>
      </c>
      <c r="D451" s="52">
        <v>209</v>
      </c>
      <c r="E451" s="52">
        <v>61</v>
      </c>
      <c r="F451" s="52">
        <v>343</v>
      </c>
      <c r="G451" s="52">
        <v>56</v>
      </c>
      <c r="H451" s="52">
        <v>88</v>
      </c>
      <c r="I451" s="52">
        <v>34</v>
      </c>
      <c r="J451" s="52">
        <v>148</v>
      </c>
      <c r="K451" s="52">
        <v>48</v>
      </c>
      <c r="L451" s="52">
        <v>4</v>
      </c>
    </row>
    <row r="452" spans="1:12" outlineLevel="1" x14ac:dyDescent="0.2">
      <c r="A452" s="47" t="s">
        <v>463</v>
      </c>
      <c r="B452" s="52">
        <v>757</v>
      </c>
      <c r="C452" s="52">
        <v>18</v>
      </c>
      <c r="D452" s="52">
        <v>195</v>
      </c>
      <c r="E452" s="52">
        <v>57</v>
      </c>
      <c r="F452" s="52">
        <v>245</v>
      </c>
      <c r="G452" s="52">
        <v>41</v>
      </c>
      <c r="H452" s="52">
        <v>50</v>
      </c>
      <c r="I452" s="52">
        <v>32</v>
      </c>
      <c r="J452" s="52">
        <v>80</v>
      </c>
      <c r="K452" s="52">
        <v>34</v>
      </c>
      <c r="L452" s="52">
        <v>5</v>
      </c>
    </row>
    <row r="453" spans="1:12" outlineLevel="1" x14ac:dyDescent="0.2">
      <c r="A453" s="47" t="s">
        <v>464</v>
      </c>
      <c r="B453" s="52">
        <v>639</v>
      </c>
      <c r="C453" s="52">
        <v>13</v>
      </c>
      <c r="D453" s="52">
        <v>160</v>
      </c>
      <c r="E453" s="52">
        <v>40</v>
      </c>
      <c r="F453" s="52">
        <v>229</v>
      </c>
      <c r="G453" s="52">
        <v>34</v>
      </c>
      <c r="H453" s="52">
        <v>49</v>
      </c>
      <c r="I453" s="52">
        <v>24</v>
      </c>
      <c r="J453" s="52">
        <v>62</v>
      </c>
      <c r="K453" s="52">
        <v>26</v>
      </c>
      <c r="L453" s="52">
        <v>2</v>
      </c>
    </row>
    <row r="454" spans="1:12" outlineLevel="1" x14ac:dyDescent="0.2">
      <c r="A454" s="47" t="s">
        <v>465</v>
      </c>
      <c r="B454" s="52">
        <v>400</v>
      </c>
      <c r="C454" s="52">
        <v>3</v>
      </c>
      <c r="D454" s="52">
        <v>76</v>
      </c>
      <c r="E454" s="52">
        <v>19</v>
      </c>
      <c r="F454" s="52">
        <v>156</v>
      </c>
      <c r="G454" s="52">
        <v>30</v>
      </c>
      <c r="H454" s="52">
        <v>36</v>
      </c>
      <c r="I454" s="52">
        <v>20</v>
      </c>
      <c r="J454" s="52">
        <v>31</v>
      </c>
      <c r="K454" s="52">
        <v>24</v>
      </c>
      <c r="L454" s="52">
        <v>5</v>
      </c>
    </row>
    <row r="455" spans="1:12" outlineLevel="1" x14ac:dyDescent="0.2">
      <c r="A455" s="47" t="s">
        <v>466</v>
      </c>
      <c r="B455" s="52">
        <v>222</v>
      </c>
      <c r="C455" s="52">
        <v>1</v>
      </c>
      <c r="D455" s="52">
        <v>50</v>
      </c>
      <c r="E455" s="52">
        <v>19</v>
      </c>
      <c r="F455" s="52">
        <v>59</v>
      </c>
      <c r="G455" s="52">
        <v>23</v>
      </c>
      <c r="H455" s="52">
        <v>17</v>
      </c>
      <c r="I455" s="52">
        <v>13</v>
      </c>
      <c r="J455" s="52">
        <v>20</v>
      </c>
      <c r="K455" s="52">
        <v>18</v>
      </c>
      <c r="L455" s="52">
        <v>2</v>
      </c>
    </row>
    <row r="456" spans="1:12" outlineLevel="1" x14ac:dyDescent="0.2">
      <c r="A456" s="47" t="s">
        <v>467</v>
      </c>
      <c r="B456" s="52">
        <v>92</v>
      </c>
      <c r="C456" s="52">
        <v>1</v>
      </c>
      <c r="D456" s="52">
        <v>21</v>
      </c>
      <c r="E456" s="52">
        <v>10</v>
      </c>
      <c r="F456" s="52">
        <v>26</v>
      </c>
      <c r="G456" s="52">
        <v>6</v>
      </c>
      <c r="H456" s="52">
        <v>8</v>
      </c>
      <c r="I456" s="52">
        <v>4</v>
      </c>
      <c r="J456" s="52">
        <v>8</v>
      </c>
      <c r="K456" s="52">
        <v>6</v>
      </c>
      <c r="L456" s="52">
        <v>2</v>
      </c>
    </row>
    <row r="457" spans="1:12" outlineLevel="1" x14ac:dyDescent="0.2">
      <c r="A457" s="47" t="s">
        <v>468</v>
      </c>
      <c r="B457" s="52">
        <v>39</v>
      </c>
      <c r="C457" s="52">
        <v>0</v>
      </c>
      <c r="D457" s="52">
        <v>10</v>
      </c>
      <c r="E457" s="52">
        <v>3</v>
      </c>
      <c r="F457" s="52">
        <v>13</v>
      </c>
      <c r="G457" s="52">
        <v>5</v>
      </c>
      <c r="H457" s="52">
        <v>3</v>
      </c>
      <c r="I457" s="52">
        <v>1</v>
      </c>
      <c r="J457" s="52">
        <v>4</v>
      </c>
      <c r="K457" s="52">
        <v>0</v>
      </c>
      <c r="L457" s="52">
        <v>0</v>
      </c>
    </row>
    <row r="458" spans="1:12" outlineLevel="1" x14ac:dyDescent="0.2">
      <c r="A458" s="47" t="s">
        <v>451</v>
      </c>
      <c r="B458" s="52">
        <v>6</v>
      </c>
      <c r="C458" s="52">
        <v>0</v>
      </c>
      <c r="D458" s="52">
        <v>1</v>
      </c>
      <c r="E458" s="52">
        <v>2</v>
      </c>
      <c r="F458" s="52">
        <v>0</v>
      </c>
      <c r="G458" s="52">
        <v>0</v>
      </c>
      <c r="H458" s="52">
        <v>1</v>
      </c>
      <c r="I458" s="52">
        <v>0</v>
      </c>
      <c r="J458" s="52">
        <v>1</v>
      </c>
      <c r="K458" s="52">
        <v>1</v>
      </c>
      <c r="L458" s="52">
        <v>0</v>
      </c>
    </row>
    <row r="459" spans="1:12" outlineLevel="1" x14ac:dyDescent="0.2">
      <c r="A459" s="47" t="s">
        <v>276</v>
      </c>
      <c r="B459" s="52">
        <v>5986</v>
      </c>
      <c r="C459" s="52">
        <v>67</v>
      </c>
      <c r="D459" s="52">
        <v>1296</v>
      </c>
      <c r="E459" s="52">
        <v>226</v>
      </c>
      <c r="F459" s="52">
        <v>1745</v>
      </c>
      <c r="G459" s="52">
        <v>329</v>
      </c>
      <c r="H459" s="52">
        <v>603</v>
      </c>
      <c r="I459" s="52">
        <v>232</v>
      </c>
      <c r="J459" s="52">
        <v>1079</v>
      </c>
      <c r="K459" s="52">
        <v>297</v>
      </c>
      <c r="L459" s="52">
        <v>112</v>
      </c>
    </row>
    <row r="460" spans="1:12" outlineLevel="1" x14ac:dyDescent="0.2">
      <c r="A460" s="47" t="s">
        <v>453</v>
      </c>
      <c r="B460" s="52">
        <v>259</v>
      </c>
      <c r="C460" s="52">
        <v>0</v>
      </c>
      <c r="D460" s="52">
        <v>204</v>
      </c>
      <c r="E460" s="52">
        <v>25</v>
      </c>
      <c r="F460" s="52">
        <v>13</v>
      </c>
      <c r="G460" s="52">
        <v>14</v>
      </c>
      <c r="H460" s="52">
        <v>0</v>
      </c>
      <c r="I460" s="52">
        <v>0</v>
      </c>
      <c r="J460" s="52">
        <v>0</v>
      </c>
      <c r="K460" s="52">
        <v>0</v>
      </c>
      <c r="L460" s="52">
        <v>3</v>
      </c>
    </row>
    <row r="461" spans="1:12" outlineLevel="1" x14ac:dyDescent="0.2">
      <c r="A461" s="47" t="s">
        <v>454</v>
      </c>
      <c r="B461" s="52">
        <v>252</v>
      </c>
      <c r="C461" s="52">
        <v>3</v>
      </c>
      <c r="D461" s="52">
        <v>36</v>
      </c>
      <c r="E461" s="52">
        <v>23</v>
      </c>
      <c r="F461" s="52">
        <v>101</v>
      </c>
      <c r="G461" s="52">
        <v>49</v>
      </c>
      <c r="H461" s="52">
        <v>5</v>
      </c>
      <c r="I461" s="52">
        <v>5</v>
      </c>
      <c r="J461" s="52">
        <v>15</v>
      </c>
      <c r="K461" s="52">
        <v>1</v>
      </c>
      <c r="L461" s="52">
        <v>14</v>
      </c>
    </row>
    <row r="462" spans="1:12" outlineLevel="1" x14ac:dyDescent="0.2">
      <c r="A462" s="47" t="s">
        <v>455</v>
      </c>
      <c r="B462" s="52">
        <v>314</v>
      </c>
      <c r="C462" s="52">
        <v>6</v>
      </c>
      <c r="D462" s="52">
        <v>55</v>
      </c>
      <c r="E462" s="52">
        <v>10</v>
      </c>
      <c r="F462" s="52">
        <v>108</v>
      </c>
      <c r="G462" s="52">
        <v>33</v>
      </c>
      <c r="H462" s="52">
        <v>21</v>
      </c>
      <c r="I462" s="52">
        <v>4</v>
      </c>
      <c r="J462" s="52">
        <v>60</v>
      </c>
      <c r="K462" s="52">
        <v>2</v>
      </c>
      <c r="L462" s="52">
        <v>15</v>
      </c>
    </row>
    <row r="463" spans="1:12" outlineLevel="1" x14ac:dyDescent="0.2">
      <c r="A463" s="47" t="s">
        <v>456</v>
      </c>
      <c r="B463" s="52">
        <v>429</v>
      </c>
      <c r="C463" s="52">
        <v>9</v>
      </c>
      <c r="D463" s="52">
        <v>48</v>
      </c>
      <c r="E463" s="52">
        <v>15</v>
      </c>
      <c r="F463" s="52">
        <v>128</v>
      </c>
      <c r="G463" s="52">
        <v>26</v>
      </c>
      <c r="H463" s="52">
        <v>53</v>
      </c>
      <c r="I463" s="52">
        <v>7</v>
      </c>
      <c r="J463" s="52">
        <v>103</v>
      </c>
      <c r="K463" s="52">
        <v>10</v>
      </c>
      <c r="L463" s="52">
        <v>30</v>
      </c>
    </row>
    <row r="464" spans="1:12" outlineLevel="1" x14ac:dyDescent="0.2">
      <c r="A464" s="47" t="s">
        <v>457</v>
      </c>
      <c r="B464" s="52">
        <v>493</v>
      </c>
      <c r="C464" s="52">
        <v>7</v>
      </c>
      <c r="D464" s="52">
        <v>107</v>
      </c>
      <c r="E464" s="52">
        <v>20</v>
      </c>
      <c r="F464" s="52">
        <v>132</v>
      </c>
      <c r="G464" s="52">
        <v>18</v>
      </c>
      <c r="H464" s="52">
        <v>54</v>
      </c>
      <c r="I464" s="52">
        <v>13</v>
      </c>
      <c r="J464" s="52">
        <v>107</v>
      </c>
      <c r="K464" s="52">
        <v>16</v>
      </c>
      <c r="L464" s="52">
        <v>19</v>
      </c>
    </row>
    <row r="465" spans="1:12" outlineLevel="1" x14ac:dyDescent="0.2">
      <c r="A465" s="47" t="s">
        <v>458</v>
      </c>
      <c r="B465" s="52">
        <v>555</v>
      </c>
      <c r="C465" s="52">
        <v>7</v>
      </c>
      <c r="D465" s="52">
        <v>117</v>
      </c>
      <c r="E465" s="52">
        <v>20</v>
      </c>
      <c r="F465" s="52">
        <v>130</v>
      </c>
      <c r="G465" s="52">
        <v>28</v>
      </c>
      <c r="H465" s="52">
        <v>64</v>
      </c>
      <c r="I465" s="52">
        <v>18</v>
      </c>
      <c r="J465" s="52">
        <v>145</v>
      </c>
      <c r="K465" s="52">
        <v>20</v>
      </c>
      <c r="L465" s="52">
        <v>6</v>
      </c>
    </row>
    <row r="466" spans="1:12" outlineLevel="1" x14ac:dyDescent="0.2">
      <c r="A466" s="47" t="s">
        <v>459</v>
      </c>
      <c r="B466" s="52">
        <v>624</v>
      </c>
      <c r="C466" s="52">
        <v>7</v>
      </c>
      <c r="D466" s="52">
        <v>143</v>
      </c>
      <c r="E466" s="52">
        <v>23</v>
      </c>
      <c r="F466" s="52">
        <v>168</v>
      </c>
      <c r="G466" s="52">
        <v>33</v>
      </c>
      <c r="H466" s="52">
        <v>60</v>
      </c>
      <c r="I466" s="52">
        <v>22</v>
      </c>
      <c r="J466" s="52">
        <v>129</v>
      </c>
      <c r="K466" s="52">
        <v>33</v>
      </c>
      <c r="L466" s="52">
        <v>6</v>
      </c>
    </row>
    <row r="467" spans="1:12" outlineLevel="1" x14ac:dyDescent="0.2">
      <c r="A467" s="47" t="s">
        <v>460</v>
      </c>
      <c r="B467" s="52">
        <v>671</v>
      </c>
      <c r="C467" s="52">
        <v>5</v>
      </c>
      <c r="D467" s="52">
        <v>131</v>
      </c>
      <c r="E467" s="52">
        <v>24</v>
      </c>
      <c r="F467" s="52">
        <v>176</v>
      </c>
      <c r="G467" s="52">
        <v>26</v>
      </c>
      <c r="H467" s="52">
        <v>99</v>
      </c>
      <c r="I467" s="52">
        <v>24</v>
      </c>
      <c r="J467" s="52">
        <v>138</v>
      </c>
      <c r="K467" s="52">
        <v>45</v>
      </c>
      <c r="L467" s="52">
        <v>3</v>
      </c>
    </row>
    <row r="468" spans="1:12" outlineLevel="1" x14ac:dyDescent="0.2">
      <c r="A468" s="47" t="s">
        <v>461</v>
      </c>
      <c r="B468" s="52">
        <v>666</v>
      </c>
      <c r="C468" s="52">
        <v>6</v>
      </c>
      <c r="D468" s="52">
        <v>126</v>
      </c>
      <c r="E468" s="52">
        <v>20</v>
      </c>
      <c r="F468" s="52">
        <v>199</v>
      </c>
      <c r="G468" s="52">
        <v>28</v>
      </c>
      <c r="H468" s="52">
        <v>70</v>
      </c>
      <c r="I468" s="52">
        <v>31</v>
      </c>
      <c r="J468" s="52">
        <v>136</v>
      </c>
      <c r="K468" s="52">
        <v>41</v>
      </c>
      <c r="L468" s="52">
        <v>9</v>
      </c>
    </row>
    <row r="469" spans="1:12" outlineLevel="1" x14ac:dyDescent="0.2">
      <c r="A469" s="47" t="s">
        <v>462</v>
      </c>
      <c r="B469" s="52">
        <v>512</v>
      </c>
      <c r="C469" s="52">
        <v>7</v>
      </c>
      <c r="D469" s="52">
        <v>85</v>
      </c>
      <c r="E469" s="52">
        <v>11</v>
      </c>
      <c r="F469" s="52">
        <v>162</v>
      </c>
      <c r="G469" s="52">
        <v>20</v>
      </c>
      <c r="H469" s="52">
        <v>59</v>
      </c>
      <c r="I469" s="52">
        <v>30</v>
      </c>
      <c r="J469" s="52">
        <v>98</v>
      </c>
      <c r="K469" s="52">
        <v>39</v>
      </c>
      <c r="L469" s="52">
        <v>1</v>
      </c>
    </row>
    <row r="470" spans="1:12" outlineLevel="1" x14ac:dyDescent="0.2">
      <c r="A470" s="47" t="s">
        <v>463</v>
      </c>
      <c r="B470" s="52">
        <v>406</v>
      </c>
      <c r="C470" s="52">
        <v>4</v>
      </c>
      <c r="D470" s="52">
        <v>89</v>
      </c>
      <c r="E470" s="52">
        <v>13</v>
      </c>
      <c r="F470" s="52">
        <v>138</v>
      </c>
      <c r="G470" s="52">
        <v>18</v>
      </c>
      <c r="H470" s="52">
        <v>36</v>
      </c>
      <c r="I470" s="52">
        <v>24</v>
      </c>
      <c r="J470" s="52">
        <v>50</v>
      </c>
      <c r="K470" s="52">
        <v>30</v>
      </c>
      <c r="L470" s="52">
        <v>4</v>
      </c>
    </row>
    <row r="471" spans="1:12" outlineLevel="1" x14ac:dyDescent="0.2">
      <c r="A471" s="47" t="s">
        <v>464</v>
      </c>
      <c r="B471" s="52">
        <v>375</v>
      </c>
      <c r="C471" s="52">
        <v>4</v>
      </c>
      <c r="D471" s="52">
        <v>85</v>
      </c>
      <c r="E471" s="52">
        <v>11</v>
      </c>
      <c r="F471" s="52">
        <v>133</v>
      </c>
      <c r="G471" s="52">
        <v>16</v>
      </c>
      <c r="H471" s="52">
        <v>37</v>
      </c>
      <c r="I471" s="52">
        <v>20</v>
      </c>
      <c r="J471" s="52">
        <v>48</v>
      </c>
      <c r="K471" s="52">
        <v>21</v>
      </c>
      <c r="L471" s="52">
        <v>0</v>
      </c>
    </row>
    <row r="472" spans="1:12" outlineLevel="1" x14ac:dyDescent="0.2">
      <c r="A472" s="47" t="s">
        <v>465</v>
      </c>
      <c r="B472" s="52">
        <v>239</v>
      </c>
      <c r="C472" s="52">
        <v>1</v>
      </c>
      <c r="D472" s="52">
        <v>37</v>
      </c>
      <c r="E472" s="52">
        <v>4</v>
      </c>
      <c r="F472" s="52">
        <v>95</v>
      </c>
      <c r="G472" s="52">
        <v>10</v>
      </c>
      <c r="H472" s="52">
        <v>30</v>
      </c>
      <c r="I472" s="52">
        <v>18</v>
      </c>
      <c r="J472" s="52">
        <v>23</v>
      </c>
      <c r="K472" s="52">
        <v>19</v>
      </c>
      <c r="L472" s="52">
        <v>2</v>
      </c>
    </row>
    <row r="473" spans="1:12" outlineLevel="1" x14ac:dyDescent="0.2">
      <c r="A473" s="47" t="s">
        <v>466</v>
      </c>
      <c r="B473" s="52">
        <v>125</v>
      </c>
      <c r="C473" s="52">
        <v>0</v>
      </c>
      <c r="D473" s="52">
        <v>20</v>
      </c>
      <c r="E473" s="52">
        <v>6</v>
      </c>
      <c r="F473" s="52">
        <v>39</v>
      </c>
      <c r="G473" s="52">
        <v>4</v>
      </c>
      <c r="H473" s="52">
        <v>12</v>
      </c>
      <c r="I473" s="52">
        <v>12</v>
      </c>
      <c r="J473" s="52">
        <v>17</v>
      </c>
      <c r="K473" s="52">
        <v>15</v>
      </c>
      <c r="L473" s="52">
        <v>0</v>
      </c>
    </row>
    <row r="474" spans="1:12" outlineLevel="1" x14ac:dyDescent="0.2">
      <c r="A474" s="47" t="s">
        <v>467</v>
      </c>
      <c r="B474" s="52">
        <v>45</v>
      </c>
      <c r="C474" s="52">
        <v>1</v>
      </c>
      <c r="D474" s="52">
        <v>10</v>
      </c>
      <c r="E474" s="52">
        <v>1</v>
      </c>
      <c r="F474" s="52">
        <v>14</v>
      </c>
      <c r="G474" s="52">
        <v>3</v>
      </c>
      <c r="H474" s="52">
        <v>2</v>
      </c>
      <c r="I474" s="52">
        <v>3</v>
      </c>
      <c r="J474" s="52">
        <v>6</v>
      </c>
      <c r="K474" s="52">
        <v>5</v>
      </c>
      <c r="L474" s="52">
        <v>0</v>
      </c>
    </row>
    <row r="475" spans="1:12" outlineLevel="1" x14ac:dyDescent="0.2">
      <c r="A475" s="47" t="s">
        <v>468</v>
      </c>
      <c r="B475" s="52">
        <v>21</v>
      </c>
      <c r="C475" s="52">
        <v>0</v>
      </c>
      <c r="D475" s="52">
        <v>3</v>
      </c>
      <c r="E475" s="52">
        <v>0</v>
      </c>
      <c r="F475" s="52">
        <v>9</v>
      </c>
      <c r="G475" s="52">
        <v>3</v>
      </c>
      <c r="H475" s="52">
        <v>1</v>
      </c>
      <c r="I475" s="52">
        <v>1</v>
      </c>
      <c r="J475" s="52">
        <v>4</v>
      </c>
      <c r="K475" s="52">
        <v>0</v>
      </c>
      <c r="L475" s="52">
        <v>0</v>
      </c>
    </row>
    <row r="476" spans="1:12" outlineLevel="1" x14ac:dyDescent="0.2">
      <c r="A476" s="47" t="s">
        <v>451</v>
      </c>
      <c r="B476" s="52">
        <v>0</v>
      </c>
      <c r="C476" s="52">
        <v>0</v>
      </c>
      <c r="D476" s="52">
        <v>0</v>
      </c>
      <c r="E476" s="52">
        <v>0</v>
      </c>
      <c r="F476" s="52">
        <v>0</v>
      </c>
      <c r="G476" s="52">
        <v>0</v>
      </c>
      <c r="H476" s="52">
        <v>0</v>
      </c>
      <c r="I476" s="52">
        <v>0</v>
      </c>
      <c r="J476" s="52">
        <v>0</v>
      </c>
      <c r="K476" s="52">
        <v>0</v>
      </c>
      <c r="L476" s="52">
        <v>0</v>
      </c>
    </row>
    <row r="477" spans="1:12" outlineLevel="1" x14ac:dyDescent="0.2">
      <c r="A477" s="47" t="s">
        <v>277</v>
      </c>
      <c r="B477" s="52">
        <v>6064</v>
      </c>
      <c r="C477" s="52">
        <v>124</v>
      </c>
      <c r="D477" s="52">
        <v>1410</v>
      </c>
      <c r="E477" s="52">
        <v>476</v>
      </c>
      <c r="F477" s="52">
        <v>1775</v>
      </c>
      <c r="G477" s="52">
        <v>514</v>
      </c>
      <c r="H477" s="52">
        <v>401</v>
      </c>
      <c r="I477" s="52">
        <v>144</v>
      </c>
      <c r="J477" s="52">
        <v>993</v>
      </c>
      <c r="K477" s="52">
        <v>119</v>
      </c>
      <c r="L477" s="52">
        <v>108</v>
      </c>
    </row>
    <row r="478" spans="1:12" outlineLevel="1" x14ac:dyDescent="0.2">
      <c r="A478" s="47" t="s">
        <v>453</v>
      </c>
      <c r="B478" s="52">
        <v>223</v>
      </c>
      <c r="C478" s="52">
        <v>1</v>
      </c>
      <c r="D478" s="52">
        <v>167</v>
      </c>
      <c r="E478" s="52">
        <v>24</v>
      </c>
      <c r="F478" s="52">
        <v>16</v>
      </c>
      <c r="G478" s="52">
        <v>12</v>
      </c>
      <c r="H478" s="52">
        <v>0</v>
      </c>
      <c r="I478" s="52">
        <v>0</v>
      </c>
      <c r="J478" s="52">
        <v>0</v>
      </c>
      <c r="K478" s="52">
        <v>0</v>
      </c>
      <c r="L478" s="52">
        <v>3</v>
      </c>
    </row>
    <row r="479" spans="1:12" outlineLevel="1" x14ac:dyDescent="0.2">
      <c r="A479" s="47" t="s">
        <v>454</v>
      </c>
      <c r="B479" s="52">
        <v>247</v>
      </c>
      <c r="C479" s="52">
        <v>0</v>
      </c>
      <c r="D479" s="52">
        <v>29</v>
      </c>
      <c r="E479" s="52">
        <v>28</v>
      </c>
      <c r="F479" s="52">
        <v>89</v>
      </c>
      <c r="G479" s="52">
        <v>48</v>
      </c>
      <c r="H479" s="52">
        <v>7</v>
      </c>
      <c r="I479" s="52">
        <v>5</v>
      </c>
      <c r="J479" s="52">
        <v>24</v>
      </c>
      <c r="K479" s="52">
        <v>0</v>
      </c>
      <c r="L479" s="52">
        <v>17</v>
      </c>
    </row>
    <row r="480" spans="1:12" outlineLevel="1" x14ac:dyDescent="0.2">
      <c r="A480" s="47" t="s">
        <v>455</v>
      </c>
      <c r="B480" s="52">
        <v>350</v>
      </c>
      <c r="C480" s="52">
        <v>8</v>
      </c>
      <c r="D480" s="52">
        <v>45</v>
      </c>
      <c r="E480" s="52">
        <v>21</v>
      </c>
      <c r="F480" s="52">
        <v>102</v>
      </c>
      <c r="G480" s="52">
        <v>27</v>
      </c>
      <c r="H480" s="52">
        <v>26</v>
      </c>
      <c r="I480" s="52">
        <v>5</v>
      </c>
      <c r="J480" s="52">
        <v>96</v>
      </c>
      <c r="K480" s="52">
        <v>4</v>
      </c>
      <c r="L480" s="52">
        <v>16</v>
      </c>
    </row>
    <row r="481" spans="1:12" outlineLevel="1" x14ac:dyDescent="0.2">
      <c r="A481" s="47" t="s">
        <v>456</v>
      </c>
      <c r="B481" s="52">
        <v>540</v>
      </c>
      <c r="C481" s="52">
        <v>16</v>
      </c>
      <c r="D481" s="52">
        <v>67</v>
      </c>
      <c r="E481" s="52">
        <v>25</v>
      </c>
      <c r="F481" s="52">
        <v>136</v>
      </c>
      <c r="G481" s="52">
        <v>43</v>
      </c>
      <c r="H481" s="52">
        <v>42</v>
      </c>
      <c r="I481" s="52">
        <v>14</v>
      </c>
      <c r="J481" s="52">
        <v>160</v>
      </c>
      <c r="K481" s="52">
        <v>7</v>
      </c>
      <c r="L481" s="52">
        <v>30</v>
      </c>
    </row>
    <row r="482" spans="1:12" outlineLevel="1" x14ac:dyDescent="0.2">
      <c r="A482" s="47" t="s">
        <v>457</v>
      </c>
      <c r="B482" s="52">
        <v>577</v>
      </c>
      <c r="C482" s="52">
        <v>15</v>
      </c>
      <c r="D482" s="52">
        <v>101</v>
      </c>
      <c r="E482" s="52">
        <v>39</v>
      </c>
      <c r="F482" s="52">
        <v>134</v>
      </c>
      <c r="G482" s="52">
        <v>51</v>
      </c>
      <c r="H482" s="52">
        <v>50</v>
      </c>
      <c r="I482" s="52">
        <v>20</v>
      </c>
      <c r="J482" s="52">
        <v>143</v>
      </c>
      <c r="K482" s="52">
        <v>10</v>
      </c>
      <c r="L482" s="52">
        <v>14</v>
      </c>
    </row>
    <row r="483" spans="1:12" outlineLevel="1" x14ac:dyDescent="0.2">
      <c r="A483" s="47" t="s">
        <v>458</v>
      </c>
      <c r="B483" s="52">
        <v>612</v>
      </c>
      <c r="C483" s="52">
        <v>12</v>
      </c>
      <c r="D483" s="52">
        <v>137</v>
      </c>
      <c r="E483" s="52">
        <v>45</v>
      </c>
      <c r="F483" s="52">
        <v>153</v>
      </c>
      <c r="G483" s="52">
        <v>49</v>
      </c>
      <c r="H483" s="52">
        <v>40</v>
      </c>
      <c r="I483" s="52">
        <v>18</v>
      </c>
      <c r="J483" s="52">
        <v>138</v>
      </c>
      <c r="K483" s="52">
        <v>16</v>
      </c>
      <c r="L483" s="52">
        <v>4</v>
      </c>
    </row>
    <row r="484" spans="1:12" outlineLevel="1" x14ac:dyDescent="0.2">
      <c r="A484" s="47" t="s">
        <v>459</v>
      </c>
      <c r="B484" s="52">
        <v>684</v>
      </c>
      <c r="C484" s="52">
        <v>11</v>
      </c>
      <c r="D484" s="52">
        <v>149</v>
      </c>
      <c r="E484" s="52">
        <v>45</v>
      </c>
      <c r="F484" s="52">
        <v>199</v>
      </c>
      <c r="G484" s="52">
        <v>54</v>
      </c>
      <c r="H484" s="52">
        <v>50</v>
      </c>
      <c r="I484" s="52">
        <v>15</v>
      </c>
      <c r="J484" s="52">
        <v>138</v>
      </c>
      <c r="K484" s="52">
        <v>20</v>
      </c>
      <c r="L484" s="52">
        <v>3</v>
      </c>
    </row>
    <row r="485" spans="1:12" outlineLevel="1" x14ac:dyDescent="0.2">
      <c r="A485" s="47" t="s">
        <v>460</v>
      </c>
      <c r="B485" s="52">
        <v>698</v>
      </c>
      <c r="C485" s="52">
        <v>11</v>
      </c>
      <c r="D485" s="52">
        <v>151</v>
      </c>
      <c r="E485" s="52">
        <v>39</v>
      </c>
      <c r="F485" s="52">
        <v>231</v>
      </c>
      <c r="G485" s="52">
        <v>51</v>
      </c>
      <c r="H485" s="52">
        <v>59</v>
      </c>
      <c r="I485" s="52">
        <v>29</v>
      </c>
      <c r="J485" s="52">
        <v>105</v>
      </c>
      <c r="K485" s="52">
        <v>18</v>
      </c>
      <c r="L485" s="52">
        <v>4</v>
      </c>
    </row>
    <row r="486" spans="1:12" outlineLevel="1" x14ac:dyDescent="0.2">
      <c r="A486" s="47" t="s">
        <v>461</v>
      </c>
      <c r="B486" s="52">
        <v>688</v>
      </c>
      <c r="C486" s="52">
        <v>9</v>
      </c>
      <c r="D486" s="52">
        <v>171</v>
      </c>
      <c r="E486" s="52">
        <v>45</v>
      </c>
      <c r="F486" s="52">
        <v>234</v>
      </c>
      <c r="G486" s="52">
        <v>58</v>
      </c>
      <c r="H486" s="52">
        <v>52</v>
      </c>
      <c r="I486" s="52">
        <v>18</v>
      </c>
      <c r="J486" s="52">
        <v>81</v>
      </c>
      <c r="K486" s="52">
        <v>16</v>
      </c>
      <c r="L486" s="52">
        <v>4</v>
      </c>
    </row>
    <row r="487" spans="1:12" outlineLevel="1" x14ac:dyDescent="0.2">
      <c r="A487" s="47" t="s">
        <v>462</v>
      </c>
      <c r="B487" s="52">
        <v>501</v>
      </c>
      <c r="C487" s="52">
        <v>15</v>
      </c>
      <c r="D487" s="52">
        <v>124</v>
      </c>
      <c r="E487" s="52">
        <v>50</v>
      </c>
      <c r="F487" s="52">
        <v>181</v>
      </c>
      <c r="G487" s="52">
        <v>36</v>
      </c>
      <c r="H487" s="52">
        <v>29</v>
      </c>
      <c r="I487" s="52">
        <v>4</v>
      </c>
      <c r="J487" s="52">
        <v>50</v>
      </c>
      <c r="K487" s="52">
        <v>9</v>
      </c>
      <c r="L487" s="52">
        <v>3</v>
      </c>
    </row>
    <row r="488" spans="1:12" outlineLevel="1" x14ac:dyDescent="0.2">
      <c r="A488" s="47" t="s">
        <v>463</v>
      </c>
      <c r="B488" s="52">
        <v>351</v>
      </c>
      <c r="C488" s="52">
        <v>14</v>
      </c>
      <c r="D488" s="52">
        <v>106</v>
      </c>
      <c r="E488" s="52">
        <v>44</v>
      </c>
      <c r="F488" s="52">
        <v>107</v>
      </c>
      <c r="G488" s="52">
        <v>23</v>
      </c>
      <c r="H488" s="52">
        <v>14</v>
      </c>
      <c r="I488" s="52">
        <v>8</v>
      </c>
      <c r="J488" s="52">
        <v>30</v>
      </c>
      <c r="K488" s="52">
        <v>4</v>
      </c>
      <c r="L488" s="52">
        <v>1</v>
      </c>
    </row>
    <row r="489" spans="1:12" outlineLevel="1" x14ac:dyDescent="0.2">
      <c r="A489" s="47" t="s">
        <v>464</v>
      </c>
      <c r="B489" s="52">
        <v>264</v>
      </c>
      <c r="C489" s="52">
        <v>9</v>
      </c>
      <c r="D489" s="52">
        <v>75</v>
      </c>
      <c r="E489" s="52">
        <v>29</v>
      </c>
      <c r="F489" s="52">
        <v>96</v>
      </c>
      <c r="G489" s="52">
        <v>18</v>
      </c>
      <c r="H489" s="52">
        <v>12</v>
      </c>
      <c r="I489" s="52">
        <v>4</v>
      </c>
      <c r="J489" s="52">
        <v>14</v>
      </c>
      <c r="K489" s="52">
        <v>5</v>
      </c>
      <c r="L489" s="52">
        <v>2</v>
      </c>
    </row>
    <row r="490" spans="1:12" outlineLevel="1" x14ac:dyDescent="0.2">
      <c r="A490" s="47" t="s">
        <v>465</v>
      </c>
      <c r="B490" s="52">
        <v>161</v>
      </c>
      <c r="C490" s="52">
        <v>2</v>
      </c>
      <c r="D490" s="52">
        <v>39</v>
      </c>
      <c r="E490" s="52">
        <v>15</v>
      </c>
      <c r="F490" s="52">
        <v>61</v>
      </c>
      <c r="G490" s="52">
        <v>20</v>
      </c>
      <c r="H490" s="52">
        <v>6</v>
      </c>
      <c r="I490" s="52">
        <v>2</v>
      </c>
      <c r="J490" s="52">
        <v>8</v>
      </c>
      <c r="K490" s="52">
        <v>5</v>
      </c>
      <c r="L490" s="52">
        <v>3</v>
      </c>
    </row>
    <row r="491" spans="1:12" outlineLevel="1" x14ac:dyDescent="0.2">
      <c r="A491" s="47" t="s">
        <v>466</v>
      </c>
      <c r="B491" s="52">
        <v>97</v>
      </c>
      <c r="C491" s="52">
        <v>1</v>
      </c>
      <c r="D491" s="52">
        <v>30</v>
      </c>
      <c r="E491" s="52">
        <v>13</v>
      </c>
      <c r="F491" s="52">
        <v>20</v>
      </c>
      <c r="G491" s="52">
        <v>19</v>
      </c>
      <c r="H491" s="52">
        <v>5</v>
      </c>
      <c r="I491" s="52">
        <v>1</v>
      </c>
      <c r="J491" s="52">
        <v>3</v>
      </c>
      <c r="K491" s="52">
        <v>3</v>
      </c>
      <c r="L491" s="52">
        <v>2</v>
      </c>
    </row>
    <row r="492" spans="1:12" outlineLevel="1" x14ac:dyDescent="0.2">
      <c r="A492" s="47" t="s">
        <v>467</v>
      </c>
      <c r="B492" s="52">
        <v>47</v>
      </c>
      <c r="C492" s="52">
        <v>0</v>
      </c>
      <c r="D492" s="52">
        <v>11</v>
      </c>
      <c r="E492" s="52">
        <v>9</v>
      </c>
      <c r="F492" s="52">
        <v>12</v>
      </c>
      <c r="G492" s="52">
        <v>3</v>
      </c>
      <c r="H492" s="52">
        <v>6</v>
      </c>
      <c r="I492" s="52">
        <v>1</v>
      </c>
      <c r="J492" s="52">
        <v>2</v>
      </c>
      <c r="K492" s="52">
        <v>1</v>
      </c>
      <c r="L492" s="52">
        <v>2</v>
      </c>
    </row>
    <row r="493" spans="1:12" outlineLevel="1" x14ac:dyDescent="0.2">
      <c r="A493" s="47" t="s">
        <v>468</v>
      </c>
      <c r="B493" s="52">
        <v>18</v>
      </c>
      <c r="C493" s="52">
        <v>0</v>
      </c>
      <c r="D493" s="52">
        <v>7</v>
      </c>
      <c r="E493" s="52">
        <v>3</v>
      </c>
      <c r="F493" s="52">
        <v>4</v>
      </c>
      <c r="G493" s="52">
        <v>2</v>
      </c>
      <c r="H493" s="52">
        <v>2</v>
      </c>
      <c r="I493" s="52">
        <v>0</v>
      </c>
      <c r="J493" s="52">
        <v>0</v>
      </c>
      <c r="K493" s="52">
        <v>0</v>
      </c>
      <c r="L493" s="52">
        <v>0</v>
      </c>
    </row>
    <row r="494" spans="1:12" outlineLevel="1" x14ac:dyDescent="0.2">
      <c r="A494" s="47" t="s">
        <v>451</v>
      </c>
      <c r="B494" s="52">
        <v>6</v>
      </c>
      <c r="C494" s="52">
        <v>0</v>
      </c>
      <c r="D494" s="52">
        <v>1</v>
      </c>
      <c r="E494" s="52">
        <v>2</v>
      </c>
      <c r="F494" s="52">
        <v>0</v>
      </c>
      <c r="G494" s="52">
        <v>0</v>
      </c>
      <c r="H494" s="52">
        <v>1</v>
      </c>
      <c r="I494" s="52">
        <v>0</v>
      </c>
      <c r="J494" s="52">
        <v>1</v>
      </c>
      <c r="K494" s="52">
        <v>1</v>
      </c>
      <c r="L494" s="52">
        <v>0</v>
      </c>
    </row>
    <row r="495" spans="1:12" x14ac:dyDescent="0.2">
      <c r="A495" s="47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</row>
    <row r="497" spans="1:7" s="2" customFormat="1" x14ac:dyDescent="0.2">
      <c r="A497" s="54" t="s">
        <v>698</v>
      </c>
      <c r="B497" s="55"/>
      <c r="C497" s="56"/>
      <c r="E497" s="57"/>
      <c r="G497" s="58"/>
    </row>
    <row r="498" spans="1:7" s="2" customFormat="1" x14ac:dyDescent="0.2"/>
    <row r="499" spans="1:7" s="2" customFormat="1" x14ac:dyDescent="0.2">
      <c r="A499" s="59" t="s">
        <v>699</v>
      </c>
      <c r="C499" s="20"/>
    </row>
    <row r="500" spans="1:7" x14ac:dyDescent="0.2">
      <c r="A500" s="46" t="s">
        <v>700</v>
      </c>
    </row>
  </sheetData>
  <hyperlinks>
    <hyperlink ref="A4" location="Inhalt!A1" display="&lt;&lt;&lt; Inhalt" xr:uid="{3BFC8EBF-FF45-465E-841D-510B75E1EFBE}"/>
    <hyperlink ref="A497" location="Metadaten!A1" display="Metadaten &lt;&lt;&lt;" xr:uid="{A6441B78-3C44-49CD-8E5F-8AB8D02E42A7}"/>
  </hyperlinks>
  <pageMargins left="0.78740157499999996" right="0.2" top="0.984251969" bottom="0.984251969" header="0.4921259845" footer="0.492125984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7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x14ac:dyDescent="0.2"/>
  <cols>
    <col min="1" max="1" width="10.42578125" style="26" customWidth="1"/>
    <col min="2" max="2" width="4.85546875" style="26" bestFit="1" customWidth="1"/>
    <col min="3" max="3" width="10.85546875" style="26" bestFit="1" customWidth="1"/>
    <col min="4" max="4" width="22.85546875" style="26" bestFit="1" customWidth="1"/>
    <col min="5" max="5" width="23.140625" style="26" bestFit="1" customWidth="1"/>
    <col min="6" max="6" width="6.42578125" style="26" bestFit="1" customWidth="1"/>
    <col min="7" max="7" width="20.140625" style="26" bestFit="1" customWidth="1"/>
    <col min="8" max="8" width="28.5703125" style="26" bestFit="1" customWidth="1"/>
    <col min="9" max="9" width="8.5703125" style="26" customWidth="1"/>
    <col min="10" max="16384" width="11.42578125" style="26"/>
  </cols>
  <sheetData>
    <row r="1" spans="1:8" s="2" customFormat="1" ht="15.75" x14ac:dyDescent="0.2">
      <c r="A1" s="42" t="s">
        <v>583</v>
      </c>
    </row>
    <row r="2" spans="1:8" s="2" customFormat="1" ht="12.75" customHeight="1" x14ac:dyDescent="0.2">
      <c r="A2" s="2" t="s">
        <v>918</v>
      </c>
    </row>
    <row r="3" spans="1:8" s="2" customFormat="1" x14ac:dyDescent="0.2"/>
    <row r="4" spans="1:8" s="2" customFormat="1" x14ac:dyDescent="0.2">
      <c r="A4" s="50" t="s">
        <v>696</v>
      </c>
    </row>
    <row r="5" spans="1:8" s="2" customFormat="1" x14ac:dyDescent="0.2">
      <c r="A5" s="20"/>
    </row>
    <row r="6" spans="1:8" s="2" customFormat="1" x14ac:dyDescent="0.2">
      <c r="A6" s="51" t="s">
        <v>755</v>
      </c>
    </row>
    <row r="7" spans="1:8" s="2" customFormat="1" x14ac:dyDescent="0.2"/>
    <row r="8" spans="1:8" s="7" customFormat="1" x14ac:dyDescent="0.2">
      <c r="A8" s="7" t="s">
        <v>108</v>
      </c>
      <c r="B8" s="7" t="s">
        <v>0</v>
      </c>
      <c r="C8" s="7" t="s">
        <v>584</v>
      </c>
      <c r="D8" s="7" t="s">
        <v>120</v>
      </c>
    </row>
    <row r="9" spans="1:8" s="7" customFormat="1" x14ac:dyDescent="0.2">
      <c r="D9" s="7" t="s">
        <v>585</v>
      </c>
      <c r="E9" s="7" t="s">
        <v>586</v>
      </c>
      <c r="F9" s="7" t="s">
        <v>587</v>
      </c>
      <c r="G9" s="7" t="s">
        <v>588</v>
      </c>
      <c r="H9" s="7" t="s">
        <v>589</v>
      </c>
    </row>
    <row r="10" spans="1:8" s="7" customFormat="1" x14ac:dyDescent="0.2">
      <c r="A10" s="7" t="s">
        <v>107</v>
      </c>
      <c r="B10" s="52"/>
      <c r="C10" s="61"/>
      <c r="D10" s="52"/>
      <c r="E10" s="52"/>
      <c r="F10" s="52"/>
      <c r="G10" s="52"/>
      <c r="H10" s="52"/>
    </row>
    <row r="11" spans="1:8" x14ac:dyDescent="0.2">
      <c r="A11" s="26" t="s">
        <v>41</v>
      </c>
      <c r="B11" s="52">
        <v>626</v>
      </c>
      <c r="C11" s="62">
        <v>0.30499999999999999</v>
      </c>
      <c r="D11" s="52">
        <v>460</v>
      </c>
      <c r="E11" s="52">
        <v>166</v>
      </c>
      <c r="F11" s="52">
        <v>0</v>
      </c>
      <c r="G11" s="52">
        <v>0</v>
      </c>
      <c r="H11" s="52">
        <v>0</v>
      </c>
    </row>
    <row r="12" spans="1:8" x14ac:dyDescent="0.2">
      <c r="A12" s="26" t="s">
        <v>42</v>
      </c>
      <c r="B12" s="52">
        <v>633</v>
      </c>
      <c r="C12" s="62">
        <v>0.32500000000000001</v>
      </c>
      <c r="D12" s="52">
        <v>479</v>
      </c>
      <c r="E12" s="52">
        <v>154</v>
      </c>
      <c r="F12" s="52">
        <v>0</v>
      </c>
      <c r="G12" s="52">
        <v>0</v>
      </c>
      <c r="H12" s="52">
        <v>0</v>
      </c>
    </row>
    <row r="13" spans="1:8" x14ac:dyDescent="0.2">
      <c r="A13" s="26" t="s">
        <v>252</v>
      </c>
      <c r="B13" s="52">
        <v>721</v>
      </c>
      <c r="C13" s="62">
        <v>0.33800000000000002</v>
      </c>
      <c r="D13" s="52">
        <v>558</v>
      </c>
      <c r="E13" s="52">
        <v>163</v>
      </c>
      <c r="F13" s="52">
        <v>0</v>
      </c>
      <c r="G13" s="52">
        <v>0</v>
      </c>
      <c r="H13" s="52">
        <v>0</v>
      </c>
    </row>
    <row r="14" spans="1:8" x14ac:dyDescent="0.2">
      <c r="A14" s="26" t="s">
        <v>284</v>
      </c>
      <c r="B14" s="52">
        <v>713</v>
      </c>
      <c r="C14" s="62">
        <v>0.32100000000000001</v>
      </c>
      <c r="D14" s="52">
        <v>546</v>
      </c>
      <c r="E14" s="52">
        <v>167</v>
      </c>
      <c r="F14" s="52">
        <v>0</v>
      </c>
      <c r="G14" s="52">
        <v>0</v>
      </c>
      <c r="H14" s="52">
        <v>0</v>
      </c>
    </row>
    <row r="15" spans="1:8" x14ac:dyDescent="0.2">
      <c r="A15" s="26" t="s">
        <v>384</v>
      </c>
      <c r="B15" s="52">
        <v>738</v>
      </c>
      <c r="C15" s="62">
        <v>0.374</v>
      </c>
      <c r="D15" s="52">
        <v>544</v>
      </c>
      <c r="E15" s="52">
        <v>194</v>
      </c>
      <c r="F15" s="52">
        <v>0</v>
      </c>
      <c r="G15" s="52">
        <v>0</v>
      </c>
      <c r="H15" s="52">
        <v>0</v>
      </c>
    </row>
    <row r="16" spans="1:8" x14ac:dyDescent="0.2">
      <c r="A16" s="26" t="s">
        <v>404</v>
      </c>
      <c r="B16" s="52">
        <v>773</v>
      </c>
      <c r="C16" s="62">
        <v>0.38600000000000001</v>
      </c>
      <c r="D16" s="52">
        <v>500</v>
      </c>
      <c r="E16" s="52">
        <v>213</v>
      </c>
      <c r="F16" s="52">
        <v>28</v>
      </c>
      <c r="G16" s="52">
        <v>32</v>
      </c>
      <c r="H16" s="52">
        <v>0</v>
      </c>
    </row>
    <row r="17" spans="1:8" x14ac:dyDescent="0.2">
      <c r="A17" s="26" t="s">
        <v>435</v>
      </c>
      <c r="B17" s="52">
        <v>775</v>
      </c>
      <c r="C17" s="62">
        <v>0.39100000000000001</v>
      </c>
      <c r="D17" s="52">
        <v>474</v>
      </c>
      <c r="E17" s="52">
        <v>215</v>
      </c>
      <c r="F17" s="52">
        <v>35</v>
      </c>
      <c r="G17" s="52">
        <v>51</v>
      </c>
      <c r="H17" s="52">
        <v>0</v>
      </c>
    </row>
    <row r="18" spans="1:8" x14ac:dyDescent="0.2">
      <c r="A18" s="26" t="s">
        <v>471</v>
      </c>
      <c r="B18" s="52">
        <v>661</v>
      </c>
      <c r="C18" s="62">
        <v>0.36499999999999999</v>
      </c>
      <c r="D18" s="52">
        <v>421</v>
      </c>
      <c r="E18" s="52">
        <v>177</v>
      </c>
      <c r="F18" s="52">
        <v>31</v>
      </c>
      <c r="G18" s="52">
        <v>32</v>
      </c>
      <c r="H18" s="52">
        <v>0</v>
      </c>
    </row>
    <row r="19" spans="1:8" x14ac:dyDescent="0.2">
      <c r="A19" s="26" t="s">
        <v>485</v>
      </c>
      <c r="B19" s="52">
        <v>677</v>
      </c>
      <c r="C19" s="62">
        <v>0.36</v>
      </c>
      <c r="D19" s="52">
        <v>403</v>
      </c>
      <c r="E19" s="52">
        <v>176</v>
      </c>
      <c r="F19" s="52">
        <v>49</v>
      </c>
      <c r="G19" s="52">
        <v>49</v>
      </c>
      <c r="H19" s="52">
        <v>0</v>
      </c>
    </row>
    <row r="20" spans="1:8" x14ac:dyDescent="0.2">
      <c r="A20" s="26" t="s">
        <v>512</v>
      </c>
      <c r="B20" s="52">
        <v>630</v>
      </c>
      <c r="C20" s="62">
        <v>0.34899999999999998</v>
      </c>
      <c r="D20" s="52">
        <v>369</v>
      </c>
      <c r="E20" s="52">
        <v>167</v>
      </c>
      <c r="F20" s="52">
        <v>45</v>
      </c>
      <c r="G20" s="52">
        <v>45</v>
      </c>
      <c r="H20" s="52">
        <v>4</v>
      </c>
    </row>
    <row r="21" spans="1:8" x14ac:dyDescent="0.2">
      <c r="A21" s="26" t="s">
        <v>520</v>
      </c>
      <c r="B21" s="52">
        <v>685</v>
      </c>
      <c r="C21" s="62">
        <v>0.37</v>
      </c>
      <c r="D21" s="52">
        <v>393</v>
      </c>
      <c r="E21" s="52">
        <v>176</v>
      </c>
      <c r="F21" s="52">
        <v>48</v>
      </c>
      <c r="G21" s="52">
        <v>63</v>
      </c>
      <c r="H21" s="52">
        <v>5</v>
      </c>
    </row>
    <row r="22" spans="1:8" x14ac:dyDescent="0.2">
      <c r="A22" s="26" t="s">
        <v>539</v>
      </c>
      <c r="B22" s="52">
        <v>730</v>
      </c>
      <c r="C22" s="62">
        <v>0.38900000000000001</v>
      </c>
      <c r="D22" s="52">
        <v>425</v>
      </c>
      <c r="E22" s="52">
        <v>206</v>
      </c>
      <c r="F22" s="52">
        <v>41</v>
      </c>
      <c r="G22" s="52">
        <v>51</v>
      </c>
      <c r="H22" s="52">
        <v>7</v>
      </c>
    </row>
    <row r="23" spans="1:8" x14ac:dyDescent="0.2">
      <c r="A23" s="26" t="s">
        <v>558</v>
      </c>
      <c r="B23" s="52">
        <v>780</v>
      </c>
      <c r="C23" s="62">
        <v>0.376</v>
      </c>
      <c r="D23" s="52">
        <v>439</v>
      </c>
      <c r="E23" s="52">
        <v>215</v>
      </c>
      <c r="F23" s="52">
        <v>63</v>
      </c>
      <c r="G23" s="52">
        <v>52</v>
      </c>
      <c r="H23" s="52">
        <v>11</v>
      </c>
    </row>
    <row r="24" spans="1:8" x14ac:dyDescent="0.2">
      <c r="A24" s="26" t="s">
        <v>591</v>
      </c>
      <c r="B24" s="52">
        <v>819</v>
      </c>
      <c r="C24" s="62">
        <v>0.38500000000000001</v>
      </c>
      <c r="D24" s="52">
        <v>470</v>
      </c>
      <c r="E24" s="52">
        <v>216</v>
      </c>
      <c r="F24" s="52">
        <v>60</v>
      </c>
      <c r="G24" s="52">
        <v>63</v>
      </c>
      <c r="H24" s="52">
        <v>10</v>
      </c>
    </row>
    <row r="25" spans="1:8" x14ac:dyDescent="0.2">
      <c r="A25" s="26" t="s">
        <v>638</v>
      </c>
      <c r="B25" s="52">
        <v>831</v>
      </c>
      <c r="C25" s="62">
        <v>0.39470517448856801</v>
      </c>
      <c r="D25" s="52">
        <v>477</v>
      </c>
      <c r="E25" s="52">
        <v>201</v>
      </c>
      <c r="F25" s="52">
        <v>74</v>
      </c>
      <c r="G25" s="52">
        <v>69</v>
      </c>
      <c r="H25" s="52">
        <v>10</v>
      </c>
    </row>
    <row r="26" spans="1:8" x14ac:dyDescent="0.2">
      <c r="A26" s="26" t="s">
        <v>798</v>
      </c>
      <c r="B26" s="52">
        <v>881</v>
      </c>
      <c r="C26" s="62">
        <v>0.40068104426787698</v>
      </c>
      <c r="D26" s="52">
        <v>506</v>
      </c>
      <c r="E26" s="52">
        <v>202</v>
      </c>
      <c r="F26" s="52">
        <v>89</v>
      </c>
      <c r="G26" s="52">
        <v>75</v>
      </c>
      <c r="H26" s="52">
        <v>9</v>
      </c>
    </row>
    <row r="27" spans="1:8" x14ac:dyDescent="0.2">
      <c r="A27" s="26" t="s">
        <v>820</v>
      </c>
      <c r="B27" s="52">
        <v>868</v>
      </c>
      <c r="C27" s="62">
        <v>0.40783410138248799</v>
      </c>
      <c r="D27" s="52">
        <v>476</v>
      </c>
      <c r="E27" s="52">
        <v>216</v>
      </c>
      <c r="F27" s="52">
        <v>91</v>
      </c>
      <c r="G27" s="52">
        <v>85</v>
      </c>
      <c r="H27" s="52">
        <v>0</v>
      </c>
    </row>
    <row r="28" spans="1:8" x14ac:dyDescent="0.2">
      <c r="A28" s="26" t="s">
        <v>856</v>
      </c>
      <c r="B28" s="52">
        <v>765</v>
      </c>
      <c r="C28" s="62">
        <v>0.41568627450980394</v>
      </c>
      <c r="D28" s="52">
        <v>398</v>
      </c>
      <c r="E28" s="52">
        <v>188</v>
      </c>
      <c r="F28" s="52">
        <v>94</v>
      </c>
      <c r="G28" s="52">
        <v>85</v>
      </c>
      <c r="H28" s="52">
        <v>0</v>
      </c>
    </row>
    <row r="29" spans="1:8" x14ac:dyDescent="0.2">
      <c r="A29" s="26" t="s">
        <v>877</v>
      </c>
      <c r="B29" s="52">
        <v>758</v>
      </c>
      <c r="C29" s="62">
        <v>0.39841688654353563</v>
      </c>
      <c r="D29" s="52">
        <v>398</v>
      </c>
      <c r="E29" s="52">
        <v>180</v>
      </c>
      <c r="F29" s="52">
        <v>97</v>
      </c>
      <c r="G29" s="52">
        <v>83</v>
      </c>
      <c r="H29" s="52">
        <v>0</v>
      </c>
    </row>
    <row r="30" spans="1:8" s="9" customFormat="1" x14ac:dyDescent="0.2">
      <c r="A30" s="7" t="s">
        <v>86</v>
      </c>
      <c r="B30" s="52"/>
      <c r="C30" s="63"/>
      <c r="D30" s="52"/>
      <c r="E30" s="52"/>
      <c r="F30" s="52"/>
      <c r="G30" s="52"/>
      <c r="H30" s="52"/>
    </row>
    <row r="31" spans="1:8" x14ac:dyDescent="0.2">
      <c r="A31" s="26">
        <v>2006</v>
      </c>
      <c r="B31" s="52">
        <v>141</v>
      </c>
      <c r="C31" s="62">
        <v>0.22700000000000001</v>
      </c>
      <c r="D31" s="52">
        <v>72</v>
      </c>
      <c r="E31" s="52">
        <v>46</v>
      </c>
      <c r="F31" s="52">
        <v>0</v>
      </c>
      <c r="G31" s="52">
        <v>14</v>
      </c>
      <c r="H31" s="52">
        <v>9</v>
      </c>
    </row>
    <row r="32" spans="1:8" x14ac:dyDescent="0.2">
      <c r="A32" s="26">
        <v>2007</v>
      </c>
      <c r="B32" s="52">
        <v>186</v>
      </c>
      <c r="C32" s="62">
        <v>0.23699999999999999</v>
      </c>
      <c r="D32" s="52">
        <v>100</v>
      </c>
      <c r="E32" s="52">
        <v>46</v>
      </c>
      <c r="F32" s="52">
        <v>21</v>
      </c>
      <c r="G32" s="52">
        <v>14</v>
      </c>
      <c r="H32" s="52">
        <v>5</v>
      </c>
    </row>
    <row r="33" spans="1:12" x14ac:dyDescent="0.2">
      <c r="A33" s="26">
        <v>2008</v>
      </c>
      <c r="B33" s="52">
        <v>221</v>
      </c>
      <c r="C33" s="62">
        <v>0.29399999999999998</v>
      </c>
      <c r="D33" s="52">
        <v>96</v>
      </c>
      <c r="E33" s="52">
        <v>46</v>
      </c>
      <c r="F33" s="52">
        <v>36</v>
      </c>
      <c r="G33" s="52">
        <v>33</v>
      </c>
      <c r="H33" s="52">
        <v>10</v>
      </c>
    </row>
    <row r="34" spans="1:12" x14ac:dyDescent="0.2">
      <c r="A34" s="26">
        <v>2009</v>
      </c>
      <c r="B34" s="52">
        <v>217</v>
      </c>
      <c r="C34" s="62">
        <v>0.28999999999999998</v>
      </c>
      <c r="D34" s="52">
        <v>145</v>
      </c>
      <c r="E34" s="52">
        <v>31</v>
      </c>
      <c r="F34" s="52">
        <v>21</v>
      </c>
      <c r="G34" s="52">
        <v>19</v>
      </c>
      <c r="H34" s="52">
        <v>1</v>
      </c>
    </row>
    <row r="35" spans="1:12" x14ac:dyDescent="0.2">
      <c r="A35" s="26">
        <v>2010</v>
      </c>
      <c r="B35" s="52">
        <v>205</v>
      </c>
      <c r="C35" s="62">
        <v>0.27300000000000002</v>
      </c>
      <c r="D35" s="52">
        <v>126</v>
      </c>
      <c r="E35" s="52">
        <v>30</v>
      </c>
      <c r="F35" s="52">
        <v>8</v>
      </c>
      <c r="G35" s="52">
        <v>41</v>
      </c>
      <c r="H35" s="52">
        <v>0</v>
      </c>
    </row>
    <row r="36" spans="1:12" x14ac:dyDescent="0.2">
      <c r="A36" s="26">
        <v>2011</v>
      </c>
      <c r="B36" s="52">
        <v>181</v>
      </c>
      <c r="C36" s="62">
        <v>0.40899999999999997</v>
      </c>
      <c r="D36" s="52">
        <v>132</v>
      </c>
      <c r="E36" s="52">
        <v>37</v>
      </c>
      <c r="F36" s="52">
        <v>3</v>
      </c>
      <c r="G36" s="52">
        <v>9</v>
      </c>
      <c r="H36" s="52">
        <v>0</v>
      </c>
    </row>
    <row r="37" spans="1:12" x14ac:dyDescent="0.2">
      <c r="A37" s="26">
        <v>2012</v>
      </c>
      <c r="B37" s="52">
        <v>120</v>
      </c>
      <c r="C37" s="62">
        <v>0.32500000000000001</v>
      </c>
      <c r="D37" s="52">
        <v>84</v>
      </c>
      <c r="E37" s="52">
        <v>32</v>
      </c>
      <c r="F37" s="52">
        <v>1</v>
      </c>
      <c r="G37" s="52">
        <v>3</v>
      </c>
      <c r="H37" s="52">
        <v>0</v>
      </c>
    </row>
    <row r="38" spans="1:12" x14ac:dyDescent="0.2">
      <c r="A38" s="26">
        <v>2013</v>
      </c>
      <c r="B38" s="52">
        <v>186</v>
      </c>
      <c r="C38" s="62">
        <v>0.39800000000000002</v>
      </c>
      <c r="D38" s="52">
        <v>120</v>
      </c>
      <c r="E38" s="52">
        <v>56</v>
      </c>
      <c r="F38" s="52">
        <v>1</v>
      </c>
      <c r="G38" s="52">
        <v>9</v>
      </c>
      <c r="H38" s="52">
        <v>0</v>
      </c>
      <c r="L38" s="26" t="s">
        <v>57</v>
      </c>
    </row>
    <row r="39" spans="1:12" x14ac:dyDescent="0.2">
      <c r="A39" s="26">
        <v>2014</v>
      </c>
      <c r="B39" s="52">
        <v>201</v>
      </c>
      <c r="C39" s="62">
        <v>0.41299999999999998</v>
      </c>
      <c r="D39" s="52">
        <v>137</v>
      </c>
      <c r="E39" s="52">
        <v>47</v>
      </c>
      <c r="F39" s="52">
        <v>1</v>
      </c>
      <c r="G39" s="52">
        <v>16</v>
      </c>
      <c r="H39" s="52">
        <v>0</v>
      </c>
    </row>
    <row r="40" spans="1:12" x14ac:dyDescent="0.2">
      <c r="A40" s="26">
        <v>2015</v>
      </c>
      <c r="B40" s="52">
        <v>173</v>
      </c>
      <c r="C40" s="62">
        <v>0.39300000000000002</v>
      </c>
      <c r="D40" s="52">
        <v>115</v>
      </c>
      <c r="E40" s="52">
        <v>52</v>
      </c>
      <c r="F40" s="52">
        <v>3</v>
      </c>
      <c r="G40" s="52">
        <v>3</v>
      </c>
      <c r="H40" s="52">
        <v>0</v>
      </c>
    </row>
    <row r="41" spans="1:12" x14ac:dyDescent="0.2">
      <c r="A41" s="26">
        <v>2016</v>
      </c>
      <c r="B41" s="52">
        <v>156</v>
      </c>
      <c r="C41" s="62">
        <v>0.35899999999999999</v>
      </c>
      <c r="D41" s="52">
        <v>102</v>
      </c>
      <c r="E41" s="52">
        <v>46</v>
      </c>
      <c r="F41" s="52">
        <v>3</v>
      </c>
      <c r="G41" s="52">
        <v>5</v>
      </c>
      <c r="H41" s="52">
        <v>0</v>
      </c>
    </row>
    <row r="42" spans="1:12" x14ac:dyDescent="0.2">
      <c r="A42" s="26">
        <v>2017</v>
      </c>
      <c r="B42" s="52">
        <v>181</v>
      </c>
      <c r="C42" s="62">
        <v>0.34300000000000003</v>
      </c>
      <c r="D42" s="52">
        <v>109</v>
      </c>
      <c r="E42" s="52">
        <v>51</v>
      </c>
      <c r="F42" s="52">
        <v>11</v>
      </c>
      <c r="G42" s="52">
        <v>10</v>
      </c>
      <c r="H42" s="52">
        <v>0</v>
      </c>
    </row>
    <row r="43" spans="1:12" x14ac:dyDescent="0.2">
      <c r="A43" s="26">
        <v>2018</v>
      </c>
      <c r="B43" s="52">
        <v>158</v>
      </c>
      <c r="C43" s="62">
        <v>0.443</v>
      </c>
      <c r="D43" s="52">
        <v>115</v>
      </c>
      <c r="E43" s="52">
        <v>32</v>
      </c>
      <c r="F43" s="52">
        <v>5</v>
      </c>
      <c r="G43" s="52">
        <v>6</v>
      </c>
      <c r="H43" s="52">
        <v>0</v>
      </c>
    </row>
    <row r="44" spans="1:12" x14ac:dyDescent="0.2">
      <c r="A44" s="26">
        <v>2019</v>
      </c>
      <c r="B44" s="52">
        <v>174</v>
      </c>
      <c r="C44" s="62">
        <v>0.35099999999999998</v>
      </c>
      <c r="D44" s="52">
        <v>114</v>
      </c>
      <c r="E44" s="52">
        <v>41</v>
      </c>
      <c r="F44" s="52">
        <v>6</v>
      </c>
      <c r="G44" s="52">
        <v>12</v>
      </c>
      <c r="H44" s="52">
        <v>1</v>
      </c>
    </row>
    <row r="45" spans="1:12" x14ac:dyDescent="0.2">
      <c r="A45" s="26">
        <v>2020</v>
      </c>
      <c r="B45" s="52">
        <v>190</v>
      </c>
      <c r="C45" s="62">
        <v>0.36315789473684212</v>
      </c>
      <c r="D45" s="52">
        <v>119</v>
      </c>
      <c r="E45" s="52">
        <v>62</v>
      </c>
      <c r="F45" s="52">
        <v>4</v>
      </c>
      <c r="G45" s="52">
        <v>5</v>
      </c>
      <c r="H45" s="52">
        <v>0</v>
      </c>
    </row>
    <row r="46" spans="1:12" x14ac:dyDescent="0.2">
      <c r="A46" s="26">
        <v>2021</v>
      </c>
      <c r="B46" s="52">
        <v>220</v>
      </c>
      <c r="C46" s="62">
        <v>0.43636363636363601</v>
      </c>
      <c r="D46" s="52">
        <v>127</v>
      </c>
      <c r="E46" s="52">
        <v>83</v>
      </c>
      <c r="F46" s="52">
        <v>3</v>
      </c>
      <c r="G46" s="52">
        <v>7</v>
      </c>
      <c r="H46" s="52">
        <v>0</v>
      </c>
    </row>
    <row r="47" spans="1:12" x14ac:dyDescent="0.2">
      <c r="A47" s="26">
        <v>2022</v>
      </c>
      <c r="B47" s="52">
        <v>199</v>
      </c>
      <c r="C47" s="62">
        <v>0.457286432160804</v>
      </c>
      <c r="D47" s="52">
        <v>146</v>
      </c>
      <c r="E47" s="52">
        <v>40</v>
      </c>
      <c r="F47" s="52">
        <v>7</v>
      </c>
      <c r="G47" s="52">
        <v>6</v>
      </c>
      <c r="H47" s="52">
        <v>0</v>
      </c>
    </row>
    <row r="48" spans="1:12" x14ac:dyDescent="0.2">
      <c r="A48" s="26">
        <v>2023</v>
      </c>
      <c r="B48" s="52">
        <v>232</v>
      </c>
      <c r="C48" s="62">
        <v>0.40948275862068967</v>
      </c>
      <c r="D48" s="52">
        <v>116</v>
      </c>
      <c r="E48" s="52">
        <v>101</v>
      </c>
      <c r="F48" s="52">
        <v>7</v>
      </c>
      <c r="G48" s="52">
        <v>8</v>
      </c>
      <c r="H48" s="52">
        <v>0</v>
      </c>
    </row>
    <row r="49" spans="1:8" x14ac:dyDescent="0.2">
      <c r="A49" s="26">
        <v>2024</v>
      </c>
      <c r="B49" s="52">
        <v>193</v>
      </c>
      <c r="C49" s="62">
        <v>0.49740932642487046</v>
      </c>
      <c r="D49" s="52">
        <v>91</v>
      </c>
      <c r="E49" s="52">
        <v>84</v>
      </c>
      <c r="F49" s="52">
        <v>9</v>
      </c>
      <c r="G49" s="52">
        <v>9</v>
      </c>
      <c r="H49" s="52">
        <v>0</v>
      </c>
    </row>
    <row r="50" spans="1:8" s="46" customFormat="1" x14ac:dyDescent="0.2"/>
    <row r="51" spans="1:8" s="2" customFormat="1" x14ac:dyDescent="0.2">
      <c r="A51" s="54" t="s">
        <v>698</v>
      </c>
      <c r="B51" s="55"/>
      <c r="C51" s="56"/>
    </row>
    <row r="52" spans="1:8" s="2" customFormat="1" x14ac:dyDescent="0.2"/>
    <row r="53" spans="1:8" s="2" customFormat="1" x14ac:dyDescent="0.2">
      <c r="A53" s="59" t="s">
        <v>699</v>
      </c>
      <c r="C53" s="20"/>
    </row>
    <row r="54" spans="1:8" x14ac:dyDescent="0.2">
      <c r="A54" s="26" t="s">
        <v>271</v>
      </c>
    </row>
    <row r="56" spans="1:8" s="34" customFormat="1" x14ac:dyDescent="0.2">
      <c r="A56" s="34" t="s">
        <v>282</v>
      </c>
    </row>
    <row r="57" spans="1:8" x14ac:dyDescent="0.2">
      <c r="A57" s="26" t="s">
        <v>590</v>
      </c>
    </row>
  </sheetData>
  <phoneticPr fontId="25" type="noConversion"/>
  <hyperlinks>
    <hyperlink ref="A4" location="Inhalt!A1" display="&lt;&lt;&lt; Inhalt" xr:uid="{E64BEC9F-FDF7-4B51-89B2-1D93C2FCBFE8}"/>
    <hyperlink ref="A51" location="Metadaten!A1" display="Metadaten &lt;&lt;&lt;" xr:uid="{A620651A-6936-46A3-8387-3167CC84A31B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0">
    <pageSetUpPr fitToPage="1"/>
  </sheetPr>
  <dimension ref="A1:Q60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14.42578125" style="2" customWidth="1"/>
    <col min="2" max="2" width="5" style="2" customWidth="1"/>
    <col min="3" max="3" width="11.5703125" style="2" customWidth="1"/>
    <col min="4" max="4" width="5.5703125" style="2" bestFit="1" customWidth="1"/>
    <col min="5" max="5" width="4.85546875" style="2" bestFit="1" customWidth="1"/>
    <col min="6" max="6" width="7.5703125" style="2" bestFit="1" customWidth="1"/>
    <col min="7" max="7" width="4.5703125" style="2" bestFit="1" customWidth="1"/>
    <col min="8" max="8" width="8.42578125" style="2" bestFit="1" customWidth="1"/>
    <col min="9" max="9" width="6.5703125" style="2" bestFit="1" customWidth="1"/>
    <col min="10" max="10" width="6.42578125" style="2" bestFit="1" customWidth="1"/>
    <col min="11" max="11" width="9" style="2" bestFit="1" customWidth="1"/>
    <col min="12" max="12" width="7.85546875" style="2" bestFit="1" customWidth="1"/>
    <col min="13" max="13" width="10.85546875" style="2" bestFit="1" customWidth="1"/>
    <col min="14" max="14" width="5.5703125" style="2" bestFit="1" customWidth="1"/>
    <col min="15" max="15" width="11.5703125" style="2" bestFit="1" customWidth="1"/>
    <col min="16" max="16" width="9.42578125" style="2" bestFit="1" customWidth="1"/>
    <col min="17" max="17" width="20.5703125" style="2" bestFit="1" customWidth="1"/>
    <col min="18" max="36" width="7.5703125" style="2" customWidth="1"/>
    <col min="37" max="16384" width="11.42578125" style="2"/>
  </cols>
  <sheetData>
    <row r="1" spans="1:17" ht="15.75" x14ac:dyDescent="0.2">
      <c r="A1" s="42" t="s">
        <v>138</v>
      </c>
    </row>
    <row r="2" spans="1:17" ht="12.75" customHeight="1" x14ac:dyDescent="0.2">
      <c r="A2" s="2" t="s">
        <v>920</v>
      </c>
    </row>
    <row r="3" spans="1:17" x14ac:dyDescent="0.2"/>
    <row r="4" spans="1:17" x14ac:dyDescent="0.2">
      <c r="A4" s="50" t="s">
        <v>696</v>
      </c>
    </row>
    <row r="5" spans="1:17" x14ac:dyDescent="0.2">
      <c r="A5" s="20"/>
    </row>
    <row r="6" spans="1:17" x14ac:dyDescent="0.2">
      <c r="A6" s="51" t="s">
        <v>757</v>
      </c>
    </row>
    <row r="7" spans="1:17" x14ac:dyDescent="0.2"/>
    <row r="8" spans="1:17" s="7" customFormat="1" x14ac:dyDescent="0.2">
      <c r="A8" s="7" t="s">
        <v>93</v>
      </c>
      <c r="B8" s="7" t="s">
        <v>22</v>
      </c>
      <c r="D8" s="7" t="s">
        <v>122</v>
      </c>
    </row>
    <row r="9" spans="1:17" s="7" customFormat="1" x14ac:dyDescent="0.2">
      <c r="C9" s="7" t="s">
        <v>278</v>
      </c>
      <c r="D9" s="7" t="s">
        <v>123</v>
      </c>
      <c r="E9" s="7" t="s">
        <v>90</v>
      </c>
      <c r="F9" s="7" t="s">
        <v>124</v>
      </c>
      <c r="G9" s="7" t="s">
        <v>125</v>
      </c>
      <c r="H9" s="7" t="s">
        <v>126</v>
      </c>
      <c r="I9" s="7" t="s">
        <v>127</v>
      </c>
      <c r="J9" s="7" t="s">
        <v>128</v>
      </c>
      <c r="K9" s="7" t="s">
        <v>129</v>
      </c>
      <c r="L9" s="7" t="s">
        <v>137</v>
      </c>
      <c r="M9" s="7" t="s">
        <v>130</v>
      </c>
      <c r="N9" s="7" t="s">
        <v>89</v>
      </c>
      <c r="O9" s="7" t="s">
        <v>131</v>
      </c>
      <c r="P9" s="7" t="s">
        <v>132</v>
      </c>
      <c r="Q9" s="7" t="s">
        <v>133</v>
      </c>
    </row>
    <row r="10" spans="1:17" x14ac:dyDescent="0.2">
      <c r="A10" s="2" t="s">
        <v>134</v>
      </c>
      <c r="B10" s="52">
        <v>57</v>
      </c>
      <c r="C10" s="52">
        <v>6</v>
      </c>
      <c r="D10" s="52">
        <v>7</v>
      </c>
      <c r="E10" s="52">
        <v>6</v>
      </c>
      <c r="F10" s="52">
        <v>11</v>
      </c>
      <c r="G10" s="52">
        <v>1</v>
      </c>
      <c r="H10" s="52">
        <v>1</v>
      </c>
      <c r="I10" s="52">
        <v>0</v>
      </c>
      <c r="J10" s="52">
        <v>0</v>
      </c>
      <c r="K10" s="52">
        <v>0</v>
      </c>
      <c r="L10" s="52">
        <v>11</v>
      </c>
      <c r="M10" s="52" t="s">
        <v>23</v>
      </c>
      <c r="N10" s="52">
        <v>13</v>
      </c>
      <c r="O10" s="52">
        <v>0</v>
      </c>
      <c r="P10" s="52">
        <v>7</v>
      </c>
      <c r="Q10" s="52">
        <v>0</v>
      </c>
    </row>
    <row r="11" spans="1:17" x14ac:dyDescent="0.2">
      <c r="A11" s="2" t="s">
        <v>135</v>
      </c>
      <c r="B11" s="52">
        <v>68</v>
      </c>
      <c r="C11" s="52" t="s">
        <v>23</v>
      </c>
      <c r="D11" s="52">
        <v>12</v>
      </c>
      <c r="E11" s="52">
        <v>5</v>
      </c>
      <c r="F11" s="52">
        <v>9</v>
      </c>
      <c r="G11" s="52">
        <v>2</v>
      </c>
      <c r="H11" s="52">
        <v>1</v>
      </c>
      <c r="I11" s="52">
        <v>0</v>
      </c>
      <c r="J11" s="52">
        <v>0</v>
      </c>
      <c r="K11" s="52">
        <v>0</v>
      </c>
      <c r="L11" s="52">
        <v>14</v>
      </c>
      <c r="M11" s="52" t="s">
        <v>23</v>
      </c>
      <c r="N11" s="52">
        <v>15</v>
      </c>
      <c r="O11" s="52">
        <v>0</v>
      </c>
      <c r="P11" s="52">
        <v>10</v>
      </c>
      <c r="Q11" s="52">
        <v>0</v>
      </c>
    </row>
    <row r="12" spans="1:17" x14ac:dyDescent="0.2">
      <c r="A12" s="2" t="s">
        <v>136</v>
      </c>
      <c r="B12" s="52">
        <v>155</v>
      </c>
      <c r="C12" s="52">
        <v>36</v>
      </c>
      <c r="D12" s="52">
        <v>15</v>
      </c>
      <c r="E12" s="52">
        <v>25</v>
      </c>
      <c r="F12" s="52">
        <v>9</v>
      </c>
      <c r="G12" s="52">
        <v>3</v>
      </c>
      <c r="H12" s="52">
        <v>0</v>
      </c>
      <c r="I12" s="52">
        <v>0</v>
      </c>
      <c r="J12" s="52">
        <v>1</v>
      </c>
      <c r="K12" s="52">
        <v>1</v>
      </c>
      <c r="L12" s="52">
        <v>21</v>
      </c>
      <c r="M12" s="52" t="s">
        <v>23</v>
      </c>
      <c r="N12" s="52">
        <v>47</v>
      </c>
      <c r="O12" s="52">
        <v>0</v>
      </c>
      <c r="P12" s="52">
        <v>33</v>
      </c>
      <c r="Q12" s="52">
        <v>0</v>
      </c>
    </row>
    <row r="13" spans="1:17" x14ac:dyDescent="0.2">
      <c r="A13" s="2" t="s">
        <v>26</v>
      </c>
      <c r="B13" s="52">
        <v>335</v>
      </c>
      <c r="C13" s="52">
        <v>103</v>
      </c>
      <c r="D13" s="52">
        <v>28</v>
      </c>
      <c r="E13" s="52">
        <v>33</v>
      </c>
      <c r="F13" s="52">
        <v>41</v>
      </c>
      <c r="G13" s="52">
        <v>2</v>
      </c>
      <c r="H13" s="52">
        <v>3</v>
      </c>
      <c r="I13" s="52">
        <v>0</v>
      </c>
      <c r="J13" s="52">
        <v>0</v>
      </c>
      <c r="K13" s="52">
        <v>2</v>
      </c>
      <c r="L13" s="52">
        <v>61</v>
      </c>
      <c r="M13" s="52" t="s">
        <v>23</v>
      </c>
      <c r="N13" s="52">
        <v>87</v>
      </c>
      <c r="O13" s="52">
        <v>3</v>
      </c>
      <c r="P13" s="52">
        <v>75</v>
      </c>
      <c r="Q13" s="52">
        <v>0</v>
      </c>
    </row>
    <row r="14" spans="1:17" x14ac:dyDescent="0.2">
      <c r="A14" s="2" t="s">
        <v>27</v>
      </c>
      <c r="B14" s="52">
        <v>363</v>
      </c>
      <c r="C14" s="52">
        <v>116</v>
      </c>
      <c r="D14" s="52">
        <v>32</v>
      </c>
      <c r="E14" s="52">
        <v>44</v>
      </c>
      <c r="F14" s="52">
        <v>45</v>
      </c>
      <c r="G14" s="52">
        <v>2</v>
      </c>
      <c r="H14" s="52">
        <v>5</v>
      </c>
      <c r="I14" s="52">
        <v>0</v>
      </c>
      <c r="J14" s="52">
        <v>0</v>
      </c>
      <c r="K14" s="52">
        <v>2</v>
      </c>
      <c r="L14" s="52">
        <v>67</v>
      </c>
      <c r="M14" s="52" t="s">
        <v>23</v>
      </c>
      <c r="N14" s="52">
        <v>88</v>
      </c>
      <c r="O14" s="52">
        <v>4</v>
      </c>
      <c r="P14" s="52">
        <v>74</v>
      </c>
      <c r="Q14" s="52">
        <v>0</v>
      </c>
    </row>
    <row r="15" spans="1:17" x14ac:dyDescent="0.2">
      <c r="A15" s="2" t="s">
        <v>28</v>
      </c>
      <c r="B15" s="52">
        <v>343</v>
      </c>
      <c r="C15" s="52">
        <v>118</v>
      </c>
      <c r="D15" s="52">
        <v>30</v>
      </c>
      <c r="E15" s="52">
        <v>49</v>
      </c>
      <c r="F15" s="52">
        <v>42</v>
      </c>
      <c r="G15" s="52">
        <v>2</v>
      </c>
      <c r="H15" s="52">
        <v>2</v>
      </c>
      <c r="I15" s="52">
        <v>0</v>
      </c>
      <c r="J15" s="52">
        <v>0</v>
      </c>
      <c r="K15" s="52">
        <v>2</v>
      </c>
      <c r="L15" s="52">
        <v>57</v>
      </c>
      <c r="M15" s="52" t="s">
        <v>23</v>
      </c>
      <c r="N15" s="52">
        <v>84</v>
      </c>
      <c r="O15" s="52">
        <v>2</v>
      </c>
      <c r="P15" s="52">
        <v>73</v>
      </c>
      <c r="Q15" s="52">
        <v>0</v>
      </c>
    </row>
    <row r="16" spans="1:17" x14ac:dyDescent="0.2">
      <c r="A16" s="2" t="s">
        <v>29</v>
      </c>
      <c r="B16" s="52">
        <v>352</v>
      </c>
      <c r="C16" s="52" t="s">
        <v>23</v>
      </c>
      <c r="D16" s="52">
        <v>24</v>
      </c>
      <c r="E16" s="52">
        <v>55</v>
      </c>
      <c r="F16" s="52">
        <v>49</v>
      </c>
      <c r="G16" s="52">
        <v>2</v>
      </c>
      <c r="H16" s="52">
        <v>3</v>
      </c>
      <c r="I16" s="52">
        <v>0</v>
      </c>
      <c r="J16" s="52">
        <v>0</v>
      </c>
      <c r="K16" s="52">
        <v>3</v>
      </c>
      <c r="L16" s="52">
        <v>54</v>
      </c>
      <c r="M16" s="52" t="s">
        <v>23</v>
      </c>
      <c r="N16" s="52">
        <v>90</v>
      </c>
      <c r="O16" s="52">
        <v>3</v>
      </c>
      <c r="P16" s="52">
        <v>69</v>
      </c>
      <c r="Q16" s="52">
        <v>0</v>
      </c>
    </row>
    <row r="17" spans="1:17" x14ac:dyDescent="0.2">
      <c r="A17" s="2" t="s">
        <v>30</v>
      </c>
      <c r="B17" s="52">
        <v>344</v>
      </c>
      <c r="C17" s="52" t="s">
        <v>23</v>
      </c>
      <c r="D17" s="52">
        <v>21</v>
      </c>
      <c r="E17" s="52">
        <v>56</v>
      </c>
      <c r="F17" s="52">
        <v>50</v>
      </c>
      <c r="G17" s="52">
        <v>3</v>
      </c>
      <c r="H17" s="52">
        <v>3</v>
      </c>
      <c r="I17" s="52">
        <v>0</v>
      </c>
      <c r="J17" s="52">
        <v>0</v>
      </c>
      <c r="K17" s="52">
        <v>3</v>
      </c>
      <c r="L17" s="52">
        <v>50</v>
      </c>
      <c r="M17" s="52" t="s">
        <v>23</v>
      </c>
      <c r="N17" s="52">
        <v>75</v>
      </c>
      <c r="O17" s="52">
        <v>4</v>
      </c>
      <c r="P17" s="52">
        <v>79</v>
      </c>
      <c r="Q17" s="52">
        <v>0</v>
      </c>
    </row>
    <row r="18" spans="1:17" x14ac:dyDescent="0.2">
      <c r="A18" s="2" t="s">
        <v>31</v>
      </c>
      <c r="B18" s="52">
        <v>344</v>
      </c>
      <c r="C18" s="52">
        <v>112</v>
      </c>
      <c r="D18" s="52">
        <v>19</v>
      </c>
      <c r="E18" s="52">
        <v>57</v>
      </c>
      <c r="F18" s="52">
        <v>62</v>
      </c>
      <c r="G18" s="52">
        <v>3</v>
      </c>
      <c r="H18" s="52">
        <v>3</v>
      </c>
      <c r="I18" s="52">
        <v>0</v>
      </c>
      <c r="J18" s="52">
        <v>1</v>
      </c>
      <c r="K18" s="52">
        <v>2</v>
      </c>
      <c r="L18" s="52">
        <v>51</v>
      </c>
      <c r="M18" s="52" t="s">
        <v>23</v>
      </c>
      <c r="N18" s="52">
        <v>72</v>
      </c>
      <c r="O18" s="52">
        <v>4</v>
      </c>
      <c r="P18" s="52">
        <v>70</v>
      </c>
      <c r="Q18" s="52">
        <v>0</v>
      </c>
    </row>
    <row r="19" spans="1:17" x14ac:dyDescent="0.2">
      <c r="A19" s="2" t="s">
        <v>32</v>
      </c>
      <c r="B19" s="52">
        <v>352</v>
      </c>
      <c r="C19" s="52">
        <v>124</v>
      </c>
      <c r="D19" s="52">
        <v>17</v>
      </c>
      <c r="E19" s="52">
        <v>61</v>
      </c>
      <c r="F19" s="52">
        <v>60</v>
      </c>
      <c r="G19" s="52">
        <v>3</v>
      </c>
      <c r="H19" s="52">
        <v>2</v>
      </c>
      <c r="I19" s="52">
        <v>0</v>
      </c>
      <c r="J19" s="52">
        <v>1</v>
      </c>
      <c r="K19" s="52">
        <v>3</v>
      </c>
      <c r="L19" s="52">
        <v>46</v>
      </c>
      <c r="M19" s="52" t="s">
        <v>23</v>
      </c>
      <c r="N19" s="52">
        <v>85</v>
      </c>
      <c r="O19" s="52">
        <v>5</v>
      </c>
      <c r="P19" s="52">
        <v>69</v>
      </c>
      <c r="Q19" s="52">
        <v>0</v>
      </c>
    </row>
    <row r="20" spans="1:17" x14ac:dyDescent="0.2">
      <c r="A20" s="2" t="s">
        <v>33</v>
      </c>
      <c r="B20" s="52">
        <v>360</v>
      </c>
      <c r="C20" s="52">
        <v>124</v>
      </c>
      <c r="D20" s="52">
        <v>14</v>
      </c>
      <c r="E20" s="52">
        <v>60</v>
      </c>
      <c r="F20" s="52">
        <v>59</v>
      </c>
      <c r="G20" s="52">
        <v>3</v>
      </c>
      <c r="H20" s="52">
        <v>3</v>
      </c>
      <c r="I20" s="52">
        <v>1</v>
      </c>
      <c r="J20" s="52">
        <v>0</v>
      </c>
      <c r="K20" s="52">
        <v>2</v>
      </c>
      <c r="L20" s="52">
        <v>58</v>
      </c>
      <c r="M20" s="52" t="s">
        <v>23</v>
      </c>
      <c r="N20" s="52">
        <v>89</v>
      </c>
      <c r="O20" s="52">
        <v>4</v>
      </c>
      <c r="P20" s="52">
        <v>67</v>
      </c>
      <c r="Q20" s="52">
        <v>0</v>
      </c>
    </row>
    <row r="21" spans="1:17" x14ac:dyDescent="0.2">
      <c r="A21" s="2" t="s">
        <v>34</v>
      </c>
      <c r="B21" s="52">
        <v>353</v>
      </c>
      <c r="C21" s="52">
        <v>131</v>
      </c>
      <c r="D21" s="52">
        <v>12</v>
      </c>
      <c r="E21" s="52">
        <v>61</v>
      </c>
      <c r="F21" s="52">
        <v>57</v>
      </c>
      <c r="G21" s="52">
        <v>2</v>
      </c>
      <c r="H21" s="52">
        <v>3</v>
      </c>
      <c r="I21" s="52">
        <v>3</v>
      </c>
      <c r="J21" s="52">
        <v>0</v>
      </c>
      <c r="K21" s="52">
        <v>2</v>
      </c>
      <c r="L21" s="52">
        <v>60</v>
      </c>
      <c r="M21" s="52" t="s">
        <v>23</v>
      </c>
      <c r="N21" s="52">
        <v>81</v>
      </c>
      <c r="O21" s="52">
        <v>6</v>
      </c>
      <c r="P21" s="52">
        <v>66</v>
      </c>
      <c r="Q21" s="52">
        <v>0</v>
      </c>
    </row>
    <row r="22" spans="1:17" x14ac:dyDescent="0.2">
      <c r="A22" s="2" t="s">
        <v>35</v>
      </c>
      <c r="B22" s="52">
        <v>343</v>
      </c>
      <c r="C22" s="52">
        <v>141</v>
      </c>
      <c r="D22" s="52">
        <v>13</v>
      </c>
      <c r="E22" s="52">
        <v>53</v>
      </c>
      <c r="F22" s="52">
        <v>50</v>
      </c>
      <c r="G22" s="52">
        <v>1</v>
      </c>
      <c r="H22" s="52">
        <v>3</v>
      </c>
      <c r="I22" s="52">
        <v>4</v>
      </c>
      <c r="J22" s="52">
        <v>0</v>
      </c>
      <c r="K22" s="52">
        <v>3</v>
      </c>
      <c r="L22" s="52">
        <v>55</v>
      </c>
      <c r="M22" s="52" t="s">
        <v>23</v>
      </c>
      <c r="N22" s="52">
        <v>89</v>
      </c>
      <c r="O22" s="52">
        <v>5</v>
      </c>
      <c r="P22" s="52">
        <v>67</v>
      </c>
      <c r="Q22" s="52">
        <v>0</v>
      </c>
    </row>
    <row r="23" spans="1:17" x14ac:dyDescent="0.2">
      <c r="A23" s="1" t="s">
        <v>36</v>
      </c>
      <c r="B23" s="52">
        <v>352</v>
      </c>
      <c r="C23" s="52">
        <v>153</v>
      </c>
      <c r="D23" s="52">
        <v>15</v>
      </c>
      <c r="E23" s="52">
        <v>51</v>
      </c>
      <c r="F23" s="52">
        <v>46</v>
      </c>
      <c r="G23" s="52">
        <v>2</v>
      </c>
      <c r="H23" s="52">
        <v>6</v>
      </c>
      <c r="I23" s="52">
        <v>5</v>
      </c>
      <c r="J23" s="52">
        <v>0</v>
      </c>
      <c r="K23" s="52">
        <v>3</v>
      </c>
      <c r="L23" s="52">
        <v>49</v>
      </c>
      <c r="M23" s="52">
        <v>5</v>
      </c>
      <c r="N23" s="52">
        <v>103</v>
      </c>
      <c r="O23" s="52">
        <v>5</v>
      </c>
      <c r="P23" s="52">
        <v>62</v>
      </c>
      <c r="Q23" s="52">
        <v>0</v>
      </c>
    </row>
    <row r="24" spans="1:17" x14ac:dyDescent="0.2">
      <c r="A24" s="2" t="s">
        <v>37</v>
      </c>
      <c r="B24" s="52">
        <v>375</v>
      </c>
      <c r="C24" s="52">
        <v>162</v>
      </c>
      <c r="D24" s="52">
        <v>13</v>
      </c>
      <c r="E24" s="52">
        <v>47</v>
      </c>
      <c r="F24" s="52">
        <v>54</v>
      </c>
      <c r="G24" s="52">
        <v>3</v>
      </c>
      <c r="H24" s="52">
        <v>8</v>
      </c>
      <c r="I24" s="52">
        <v>5</v>
      </c>
      <c r="J24" s="52">
        <v>1</v>
      </c>
      <c r="K24" s="52">
        <v>1</v>
      </c>
      <c r="L24" s="52">
        <v>51</v>
      </c>
      <c r="M24" s="52">
        <v>5</v>
      </c>
      <c r="N24" s="52">
        <v>113</v>
      </c>
      <c r="O24" s="52">
        <v>6</v>
      </c>
      <c r="P24" s="52">
        <v>68</v>
      </c>
      <c r="Q24" s="52">
        <v>0</v>
      </c>
    </row>
    <row r="25" spans="1:17" x14ac:dyDescent="0.2">
      <c r="A25" s="2" t="s">
        <v>38</v>
      </c>
      <c r="B25" s="52">
        <v>384</v>
      </c>
      <c r="C25" s="52">
        <v>165</v>
      </c>
      <c r="D25" s="52">
        <v>17</v>
      </c>
      <c r="E25" s="52">
        <v>45</v>
      </c>
      <c r="F25" s="52">
        <v>55</v>
      </c>
      <c r="G25" s="52">
        <v>3</v>
      </c>
      <c r="H25" s="52">
        <v>10</v>
      </c>
      <c r="I25" s="52">
        <v>6</v>
      </c>
      <c r="J25" s="52">
        <v>2</v>
      </c>
      <c r="K25" s="52">
        <v>0</v>
      </c>
      <c r="L25" s="52">
        <v>56</v>
      </c>
      <c r="M25" s="52">
        <v>2</v>
      </c>
      <c r="N25" s="52">
        <v>124</v>
      </c>
      <c r="O25" s="52">
        <v>4</v>
      </c>
      <c r="P25" s="52">
        <v>60</v>
      </c>
      <c r="Q25" s="52">
        <v>0</v>
      </c>
    </row>
    <row r="26" spans="1:17" x14ac:dyDescent="0.2">
      <c r="A26" s="2" t="s">
        <v>39</v>
      </c>
      <c r="B26" s="52">
        <v>357</v>
      </c>
      <c r="C26" s="52">
        <v>155</v>
      </c>
      <c r="D26" s="52">
        <v>18</v>
      </c>
      <c r="E26" s="52">
        <v>38</v>
      </c>
      <c r="F26" s="52">
        <v>50</v>
      </c>
      <c r="G26" s="52">
        <v>2</v>
      </c>
      <c r="H26" s="52">
        <v>9</v>
      </c>
      <c r="I26" s="52">
        <v>3</v>
      </c>
      <c r="J26" s="52">
        <v>12</v>
      </c>
      <c r="K26" s="52">
        <v>0</v>
      </c>
      <c r="L26" s="52">
        <v>55</v>
      </c>
      <c r="M26" s="52">
        <v>2</v>
      </c>
      <c r="N26" s="52">
        <v>114</v>
      </c>
      <c r="O26" s="52">
        <v>5</v>
      </c>
      <c r="P26" s="52">
        <v>49</v>
      </c>
      <c r="Q26" s="52">
        <v>0</v>
      </c>
    </row>
    <row r="27" spans="1:17" x14ac:dyDescent="0.2">
      <c r="A27" s="2" t="s">
        <v>40</v>
      </c>
      <c r="B27" s="52">
        <v>369</v>
      </c>
      <c r="C27" s="52">
        <v>162</v>
      </c>
      <c r="D27" s="52">
        <v>27</v>
      </c>
      <c r="E27" s="52">
        <v>42</v>
      </c>
      <c r="F27" s="52">
        <v>46</v>
      </c>
      <c r="G27" s="52">
        <v>2</v>
      </c>
      <c r="H27" s="52">
        <v>9</v>
      </c>
      <c r="I27" s="52">
        <v>2</v>
      </c>
      <c r="J27" s="52">
        <v>16</v>
      </c>
      <c r="K27" s="52">
        <v>0</v>
      </c>
      <c r="L27" s="52">
        <v>65</v>
      </c>
      <c r="M27" s="52">
        <v>2</v>
      </c>
      <c r="N27" s="52">
        <v>109</v>
      </c>
      <c r="O27" s="52">
        <v>2</v>
      </c>
      <c r="P27" s="52">
        <v>47</v>
      </c>
      <c r="Q27" s="52">
        <v>0</v>
      </c>
    </row>
    <row r="28" spans="1:17" x14ac:dyDescent="0.2">
      <c r="A28" s="2" t="s">
        <v>41</v>
      </c>
      <c r="B28" s="52">
        <v>417</v>
      </c>
      <c r="C28" s="52">
        <v>185</v>
      </c>
      <c r="D28" s="52">
        <v>37</v>
      </c>
      <c r="E28" s="52">
        <v>55</v>
      </c>
      <c r="F28" s="52">
        <v>43</v>
      </c>
      <c r="G28" s="52">
        <v>2</v>
      </c>
      <c r="H28" s="52">
        <v>6</v>
      </c>
      <c r="I28" s="52">
        <v>2</v>
      </c>
      <c r="J28" s="52">
        <v>20</v>
      </c>
      <c r="K28" s="52">
        <v>0</v>
      </c>
      <c r="L28" s="52">
        <v>72</v>
      </c>
      <c r="M28" s="52">
        <v>3</v>
      </c>
      <c r="N28" s="52">
        <v>118</v>
      </c>
      <c r="O28" s="52">
        <v>2</v>
      </c>
      <c r="P28" s="52">
        <v>56</v>
      </c>
      <c r="Q28" s="52">
        <v>1</v>
      </c>
    </row>
    <row r="29" spans="1:17" x14ac:dyDescent="0.2">
      <c r="A29" s="2" t="s">
        <v>42</v>
      </c>
      <c r="B29" s="52">
        <v>454</v>
      </c>
      <c r="C29" s="52">
        <v>207</v>
      </c>
      <c r="D29" s="52">
        <v>39</v>
      </c>
      <c r="E29" s="52">
        <v>69</v>
      </c>
      <c r="F29" s="52">
        <v>42</v>
      </c>
      <c r="G29" s="52">
        <v>3</v>
      </c>
      <c r="H29" s="52">
        <v>5</v>
      </c>
      <c r="I29" s="52">
        <v>1</v>
      </c>
      <c r="J29" s="52">
        <v>17</v>
      </c>
      <c r="K29" s="52">
        <v>1</v>
      </c>
      <c r="L29" s="52">
        <v>73</v>
      </c>
      <c r="M29" s="52">
        <v>4</v>
      </c>
      <c r="N29" s="52">
        <v>129</v>
      </c>
      <c r="O29" s="52">
        <v>3</v>
      </c>
      <c r="P29" s="52">
        <v>68</v>
      </c>
      <c r="Q29" s="52">
        <v>0</v>
      </c>
    </row>
    <row r="30" spans="1:17" x14ac:dyDescent="0.2">
      <c r="A30" s="2" t="s">
        <v>252</v>
      </c>
      <c r="B30" s="52">
        <v>483</v>
      </c>
      <c r="C30" s="52">
        <v>227</v>
      </c>
      <c r="D30" s="52">
        <v>51</v>
      </c>
      <c r="E30" s="52">
        <v>75</v>
      </c>
      <c r="F30" s="52">
        <v>45</v>
      </c>
      <c r="G30" s="52">
        <v>3</v>
      </c>
      <c r="H30" s="52">
        <v>4</v>
      </c>
      <c r="I30" s="52">
        <v>0</v>
      </c>
      <c r="J30" s="52">
        <v>21</v>
      </c>
      <c r="K30" s="52">
        <v>1</v>
      </c>
      <c r="L30" s="52">
        <v>62</v>
      </c>
      <c r="M30" s="52">
        <v>0</v>
      </c>
      <c r="N30" s="52">
        <v>146</v>
      </c>
      <c r="O30" s="52">
        <v>4</v>
      </c>
      <c r="P30" s="52">
        <v>69</v>
      </c>
      <c r="Q30" s="52">
        <v>2</v>
      </c>
    </row>
    <row r="31" spans="1:17" x14ac:dyDescent="0.2">
      <c r="A31" s="2" t="s">
        <v>284</v>
      </c>
      <c r="B31" s="52">
        <v>504</v>
      </c>
      <c r="C31" s="52">
        <v>244</v>
      </c>
      <c r="D31" s="52">
        <v>52</v>
      </c>
      <c r="E31" s="52">
        <v>77</v>
      </c>
      <c r="F31" s="52">
        <v>43</v>
      </c>
      <c r="G31" s="52">
        <v>4</v>
      </c>
      <c r="H31" s="52">
        <v>4</v>
      </c>
      <c r="I31" s="52">
        <v>0</v>
      </c>
      <c r="J31" s="52">
        <v>20</v>
      </c>
      <c r="K31" s="52">
        <v>3</v>
      </c>
      <c r="L31" s="52">
        <v>65</v>
      </c>
      <c r="M31" s="52">
        <v>0</v>
      </c>
      <c r="N31" s="52">
        <v>161</v>
      </c>
      <c r="O31" s="52">
        <v>2</v>
      </c>
      <c r="P31" s="52">
        <v>70</v>
      </c>
      <c r="Q31" s="52">
        <v>3</v>
      </c>
    </row>
    <row r="32" spans="1:17" x14ac:dyDescent="0.2">
      <c r="A32" s="2" t="s">
        <v>384</v>
      </c>
      <c r="B32" s="52">
        <v>506</v>
      </c>
      <c r="C32" s="52">
        <v>244</v>
      </c>
      <c r="D32" s="52">
        <v>40</v>
      </c>
      <c r="E32" s="52">
        <v>81</v>
      </c>
      <c r="F32" s="52">
        <v>42</v>
      </c>
      <c r="G32" s="52">
        <v>1</v>
      </c>
      <c r="H32" s="52">
        <v>2</v>
      </c>
      <c r="I32" s="52">
        <v>1</v>
      </c>
      <c r="J32" s="52">
        <v>22</v>
      </c>
      <c r="K32" s="52">
        <v>3</v>
      </c>
      <c r="L32" s="52">
        <v>67</v>
      </c>
      <c r="M32" s="52">
        <v>0</v>
      </c>
      <c r="N32" s="52">
        <v>160</v>
      </c>
      <c r="O32" s="52">
        <v>2</v>
      </c>
      <c r="P32" s="52">
        <v>80</v>
      </c>
      <c r="Q32" s="52">
        <v>5</v>
      </c>
    </row>
    <row r="33" spans="1:17" x14ac:dyDescent="0.2">
      <c r="A33" s="2" t="s">
        <v>404</v>
      </c>
      <c r="B33" s="52">
        <v>507</v>
      </c>
      <c r="C33" s="52">
        <v>236</v>
      </c>
      <c r="D33" s="52">
        <v>43</v>
      </c>
      <c r="E33" s="52">
        <v>80</v>
      </c>
      <c r="F33" s="52">
        <v>34</v>
      </c>
      <c r="G33" s="52">
        <v>3</v>
      </c>
      <c r="H33" s="52">
        <v>3</v>
      </c>
      <c r="I33" s="52">
        <v>1</v>
      </c>
      <c r="J33" s="52">
        <v>20</v>
      </c>
      <c r="K33" s="52">
        <v>2</v>
      </c>
      <c r="L33" s="52">
        <v>65</v>
      </c>
      <c r="M33" s="52">
        <v>0</v>
      </c>
      <c r="N33" s="52">
        <v>170</v>
      </c>
      <c r="O33" s="52">
        <v>1</v>
      </c>
      <c r="P33" s="52">
        <v>81</v>
      </c>
      <c r="Q33" s="52">
        <v>4</v>
      </c>
    </row>
    <row r="34" spans="1:17" x14ac:dyDescent="0.2">
      <c r="A34" s="2" t="s">
        <v>435</v>
      </c>
      <c r="B34" s="52">
        <v>504</v>
      </c>
      <c r="C34" s="52">
        <v>242</v>
      </c>
      <c r="D34" s="52">
        <v>44</v>
      </c>
      <c r="E34" s="52">
        <v>71</v>
      </c>
      <c r="F34" s="52">
        <v>26</v>
      </c>
      <c r="G34" s="52">
        <v>2</v>
      </c>
      <c r="H34" s="52">
        <v>2</v>
      </c>
      <c r="I34" s="52">
        <v>1</v>
      </c>
      <c r="J34" s="52">
        <v>20</v>
      </c>
      <c r="K34" s="52">
        <v>2</v>
      </c>
      <c r="L34" s="52">
        <v>66</v>
      </c>
      <c r="M34" s="52">
        <v>0</v>
      </c>
      <c r="N34" s="52">
        <v>181</v>
      </c>
      <c r="O34" s="52">
        <v>2</v>
      </c>
      <c r="P34" s="52">
        <v>83</v>
      </c>
      <c r="Q34" s="52">
        <v>4</v>
      </c>
    </row>
    <row r="35" spans="1:17" x14ac:dyDescent="0.2">
      <c r="A35" s="2" t="s">
        <v>471</v>
      </c>
      <c r="B35" s="52">
        <v>478</v>
      </c>
      <c r="C35" s="52">
        <v>219</v>
      </c>
      <c r="D35" s="52">
        <v>45</v>
      </c>
      <c r="E35" s="52">
        <v>80</v>
      </c>
      <c r="F35" s="52">
        <v>24</v>
      </c>
      <c r="G35" s="52">
        <v>2</v>
      </c>
      <c r="H35" s="52">
        <v>2</v>
      </c>
      <c r="I35" s="52">
        <v>2</v>
      </c>
      <c r="J35" s="52">
        <v>18</v>
      </c>
      <c r="K35" s="52">
        <v>1</v>
      </c>
      <c r="L35" s="52">
        <v>58</v>
      </c>
      <c r="M35" s="52">
        <v>0</v>
      </c>
      <c r="N35" s="52">
        <v>148</v>
      </c>
      <c r="O35" s="52">
        <v>1</v>
      </c>
      <c r="P35" s="52">
        <v>92</v>
      </c>
      <c r="Q35" s="52">
        <v>5</v>
      </c>
    </row>
    <row r="36" spans="1:17" x14ac:dyDescent="0.2">
      <c r="A36" s="2" t="s">
        <v>485</v>
      </c>
      <c r="B36" s="52">
        <v>482</v>
      </c>
      <c r="C36" s="52">
        <f>6+219</f>
        <v>225</v>
      </c>
      <c r="D36" s="52">
        <f>3+41</f>
        <v>44</v>
      </c>
      <c r="E36" s="52">
        <f>1+79</f>
        <v>80</v>
      </c>
      <c r="F36" s="52">
        <v>19</v>
      </c>
      <c r="G36" s="52">
        <v>2</v>
      </c>
      <c r="H36" s="52">
        <v>0</v>
      </c>
      <c r="I36" s="52">
        <v>2</v>
      </c>
      <c r="J36" s="52">
        <v>23</v>
      </c>
      <c r="K36" s="52">
        <v>1</v>
      </c>
      <c r="L36" s="52">
        <v>59</v>
      </c>
      <c r="M36" s="52">
        <v>0</v>
      </c>
      <c r="N36" s="52">
        <f>3+149</f>
        <v>152</v>
      </c>
      <c r="O36" s="52">
        <v>2</v>
      </c>
      <c r="P36" s="52">
        <f>1+90</f>
        <v>91</v>
      </c>
      <c r="Q36" s="52">
        <v>7</v>
      </c>
    </row>
    <row r="37" spans="1:17" x14ac:dyDescent="0.2">
      <c r="A37" s="2" t="s">
        <v>512</v>
      </c>
      <c r="B37" s="52">
        <v>494</v>
      </c>
      <c r="C37" s="52">
        <v>237</v>
      </c>
      <c r="D37" s="52">
        <v>44</v>
      </c>
      <c r="E37" s="52">
        <v>83</v>
      </c>
      <c r="F37" s="52">
        <v>23</v>
      </c>
      <c r="G37" s="52">
        <v>0</v>
      </c>
      <c r="H37" s="52">
        <v>3</v>
      </c>
      <c r="I37" s="52">
        <v>1</v>
      </c>
      <c r="J37" s="52">
        <v>25</v>
      </c>
      <c r="K37" s="52">
        <v>0</v>
      </c>
      <c r="L37" s="52">
        <v>72</v>
      </c>
      <c r="M37" s="52">
        <v>0</v>
      </c>
      <c r="N37" s="52">
        <v>151</v>
      </c>
      <c r="O37" s="52">
        <v>0</v>
      </c>
      <c r="P37" s="52">
        <v>85</v>
      </c>
      <c r="Q37" s="52">
        <v>7</v>
      </c>
    </row>
    <row r="38" spans="1:17" x14ac:dyDescent="0.2">
      <c r="A38" s="2" t="s">
        <v>520</v>
      </c>
      <c r="B38" s="52">
        <v>501</v>
      </c>
      <c r="C38" s="52">
        <v>229</v>
      </c>
      <c r="D38" s="52">
        <v>41</v>
      </c>
      <c r="E38" s="52">
        <v>90</v>
      </c>
      <c r="F38" s="52">
        <v>21</v>
      </c>
      <c r="G38" s="52">
        <v>0</v>
      </c>
      <c r="H38" s="52">
        <v>3</v>
      </c>
      <c r="I38" s="52">
        <v>1</v>
      </c>
      <c r="J38" s="52">
        <v>25</v>
      </c>
      <c r="K38" s="52">
        <v>0</v>
      </c>
      <c r="L38" s="52">
        <v>77</v>
      </c>
      <c r="M38" s="52">
        <v>0</v>
      </c>
      <c r="N38" s="52">
        <v>143</v>
      </c>
      <c r="O38" s="52">
        <v>2</v>
      </c>
      <c r="P38" s="52">
        <v>91</v>
      </c>
      <c r="Q38" s="52">
        <v>7</v>
      </c>
    </row>
    <row r="39" spans="1:17" x14ac:dyDescent="0.2">
      <c r="A39" s="2" t="s">
        <v>539</v>
      </c>
      <c r="B39" s="52">
        <v>484</v>
      </c>
      <c r="C39" s="52">
        <v>222</v>
      </c>
      <c r="D39" s="52">
        <v>42</v>
      </c>
      <c r="E39" s="52">
        <v>101</v>
      </c>
      <c r="F39" s="52">
        <v>15</v>
      </c>
      <c r="G39" s="52">
        <v>1</v>
      </c>
      <c r="H39" s="52">
        <v>3</v>
      </c>
      <c r="I39" s="52">
        <v>0</v>
      </c>
      <c r="J39" s="52">
        <v>16</v>
      </c>
      <c r="K39" s="52">
        <v>1</v>
      </c>
      <c r="L39" s="52">
        <v>71</v>
      </c>
      <c r="M39" s="52">
        <v>0</v>
      </c>
      <c r="N39" s="52">
        <v>128</v>
      </c>
      <c r="O39" s="52">
        <v>1</v>
      </c>
      <c r="P39" s="52">
        <v>99</v>
      </c>
      <c r="Q39" s="52">
        <v>6</v>
      </c>
    </row>
    <row r="40" spans="1:17" x14ac:dyDescent="0.2">
      <c r="A40" s="2" t="s">
        <v>558</v>
      </c>
      <c r="B40" s="52">
        <v>488</v>
      </c>
      <c r="C40" s="52">
        <v>236</v>
      </c>
      <c r="D40" s="52">
        <v>42</v>
      </c>
      <c r="E40" s="52">
        <v>104</v>
      </c>
      <c r="F40" s="52">
        <v>14</v>
      </c>
      <c r="G40" s="52">
        <v>1</v>
      </c>
      <c r="H40" s="52">
        <v>3</v>
      </c>
      <c r="I40" s="52">
        <v>2</v>
      </c>
      <c r="J40" s="52">
        <v>18</v>
      </c>
      <c r="K40" s="52">
        <v>1</v>
      </c>
      <c r="L40" s="52">
        <v>61</v>
      </c>
      <c r="M40" s="52">
        <v>0</v>
      </c>
      <c r="N40" s="52">
        <v>126</v>
      </c>
      <c r="O40" s="52">
        <v>1</v>
      </c>
      <c r="P40" s="52">
        <v>106</v>
      </c>
      <c r="Q40" s="52">
        <v>9</v>
      </c>
    </row>
    <row r="41" spans="1:17" x14ac:dyDescent="0.2">
      <c r="A41" s="2" t="s">
        <v>591</v>
      </c>
      <c r="B41" s="52">
        <v>512</v>
      </c>
      <c r="C41" s="52">
        <v>250</v>
      </c>
      <c r="D41" s="52">
        <v>40</v>
      </c>
      <c r="E41" s="52">
        <v>115</v>
      </c>
      <c r="F41" s="52">
        <v>14</v>
      </c>
      <c r="G41" s="52">
        <v>4</v>
      </c>
      <c r="H41" s="52">
        <v>1</v>
      </c>
      <c r="I41" s="52">
        <v>1</v>
      </c>
      <c r="J41" s="52">
        <v>16</v>
      </c>
      <c r="K41" s="52">
        <v>1</v>
      </c>
      <c r="L41" s="52">
        <v>59</v>
      </c>
      <c r="M41" s="52">
        <v>0</v>
      </c>
      <c r="N41" s="52">
        <v>133</v>
      </c>
      <c r="O41" s="52">
        <v>1</v>
      </c>
      <c r="P41" s="52">
        <v>118</v>
      </c>
      <c r="Q41" s="52">
        <v>9</v>
      </c>
    </row>
    <row r="42" spans="1:17" x14ac:dyDescent="0.2">
      <c r="A42" s="2" t="s">
        <v>638</v>
      </c>
      <c r="B42" s="52">
        <v>526</v>
      </c>
      <c r="C42" s="52">
        <v>265</v>
      </c>
      <c r="D42" s="52">
        <v>43</v>
      </c>
      <c r="E42" s="52">
        <v>123</v>
      </c>
      <c r="F42" s="52">
        <v>14</v>
      </c>
      <c r="G42" s="52">
        <v>2</v>
      </c>
      <c r="H42" s="52">
        <v>0</v>
      </c>
      <c r="I42" s="52">
        <v>2</v>
      </c>
      <c r="J42" s="52">
        <v>12</v>
      </c>
      <c r="K42" s="52">
        <v>1</v>
      </c>
      <c r="L42" s="52">
        <v>69</v>
      </c>
      <c r="M42" s="52">
        <v>0</v>
      </c>
      <c r="N42" s="52">
        <v>136</v>
      </c>
      <c r="O42" s="52">
        <v>3</v>
      </c>
      <c r="P42" s="52">
        <v>113</v>
      </c>
      <c r="Q42" s="52">
        <v>8</v>
      </c>
    </row>
    <row r="43" spans="1:17" x14ac:dyDescent="0.2">
      <c r="A43" s="2" t="s">
        <v>798</v>
      </c>
      <c r="B43" s="52">
        <v>546</v>
      </c>
      <c r="C43" s="52">
        <v>281</v>
      </c>
      <c r="D43" s="52">
        <v>37</v>
      </c>
      <c r="E43" s="52">
        <v>123</v>
      </c>
      <c r="F43" s="52">
        <v>13</v>
      </c>
      <c r="G43" s="52">
        <v>3</v>
      </c>
      <c r="H43" s="52">
        <v>0</v>
      </c>
      <c r="I43" s="52">
        <v>2</v>
      </c>
      <c r="J43" s="52">
        <v>12</v>
      </c>
      <c r="K43" s="52">
        <v>2</v>
      </c>
      <c r="L43" s="52">
        <v>75</v>
      </c>
      <c r="M43" s="52">
        <v>0</v>
      </c>
      <c r="N43" s="52">
        <v>152</v>
      </c>
      <c r="O43" s="52">
        <v>3</v>
      </c>
      <c r="P43" s="52">
        <v>112</v>
      </c>
      <c r="Q43" s="52">
        <v>12</v>
      </c>
    </row>
    <row r="44" spans="1:17" x14ac:dyDescent="0.2">
      <c r="A44" s="2" t="s">
        <v>820</v>
      </c>
      <c r="B44" s="52">
        <v>552</v>
      </c>
      <c r="C44" s="52">
        <v>290</v>
      </c>
      <c r="D44" s="52">
        <v>35</v>
      </c>
      <c r="E44" s="52">
        <v>118</v>
      </c>
      <c r="F44" s="52">
        <v>16</v>
      </c>
      <c r="G44" s="52">
        <v>3</v>
      </c>
      <c r="H44" s="52">
        <v>1</v>
      </c>
      <c r="I44" s="52">
        <v>1</v>
      </c>
      <c r="J44" s="52">
        <v>16</v>
      </c>
      <c r="K44" s="52">
        <v>1</v>
      </c>
      <c r="L44" s="52">
        <v>72</v>
      </c>
      <c r="M44" s="52">
        <v>0</v>
      </c>
      <c r="N44" s="52">
        <v>171</v>
      </c>
      <c r="O44" s="52">
        <v>3</v>
      </c>
      <c r="P44" s="52">
        <v>101</v>
      </c>
      <c r="Q44" s="52">
        <v>14</v>
      </c>
    </row>
    <row r="45" spans="1:17" x14ac:dyDescent="0.2">
      <c r="A45" s="2" t="s">
        <v>856</v>
      </c>
      <c r="B45" s="52">
        <v>532</v>
      </c>
      <c r="C45" s="52">
        <v>277</v>
      </c>
      <c r="D45" s="52">
        <v>37</v>
      </c>
      <c r="E45" s="52">
        <v>114</v>
      </c>
      <c r="F45" s="52">
        <v>12</v>
      </c>
      <c r="G45" s="52">
        <v>2</v>
      </c>
      <c r="H45" s="52">
        <v>0</v>
      </c>
      <c r="I45" s="52">
        <v>1</v>
      </c>
      <c r="J45" s="52">
        <v>20</v>
      </c>
      <c r="K45" s="52">
        <v>2</v>
      </c>
      <c r="L45" s="52">
        <v>80</v>
      </c>
      <c r="M45" s="52">
        <v>0</v>
      </c>
      <c r="N45" s="52">
        <v>156</v>
      </c>
      <c r="O45" s="52">
        <v>2</v>
      </c>
      <c r="P45" s="52">
        <v>93</v>
      </c>
      <c r="Q45" s="52">
        <v>13</v>
      </c>
    </row>
    <row r="46" spans="1:17" x14ac:dyDescent="0.2">
      <c r="A46" s="2" t="s">
        <v>877</v>
      </c>
      <c r="B46" s="52">
        <v>511</v>
      </c>
      <c r="C46" s="52">
        <v>274</v>
      </c>
      <c r="D46" s="52">
        <v>40</v>
      </c>
      <c r="E46" s="52">
        <v>101</v>
      </c>
      <c r="F46" s="52">
        <v>11</v>
      </c>
      <c r="G46" s="52">
        <v>2</v>
      </c>
      <c r="H46" s="52">
        <v>0</v>
      </c>
      <c r="I46" s="52">
        <v>3</v>
      </c>
      <c r="J46" s="52">
        <v>22</v>
      </c>
      <c r="K46" s="52">
        <v>2</v>
      </c>
      <c r="L46" s="52">
        <v>76</v>
      </c>
      <c r="M46" s="52">
        <v>0</v>
      </c>
      <c r="N46" s="52">
        <v>146</v>
      </c>
      <c r="O46" s="52">
        <v>4</v>
      </c>
      <c r="P46" s="52">
        <v>95</v>
      </c>
      <c r="Q46" s="52">
        <v>9</v>
      </c>
    </row>
    <row r="47" spans="1:17" s="46" customFormat="1" x14ac:dyDescent="0.2"/>
    <row r="48" spans="1:17" x14ac:dyDescent="0.2">
      <c r="A48" s="54" t="s">
        <v>698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4" x14ac:dyDescent="0.2"/>
    <row r="50" spans="1:14" x14ac:dyDescent="0.2">
      <c r="A50" s="59" t="s">
        <v>699</v>
      </c>
      <c r="C50" s="20"/>
    </row>
    <row r="51" spans="1:14" ht="12.75" customHeight="1" x14ac:dyDescent="0.2">
      <c r="A51" s="2" t="s">
        <v>570</v>
      </c>
      <c r="I51" s="2" t="s">
        <v>57</v>
      </c>
    </row>
    <row r="53" spans="1:14" s="41" customFormat="1" ht="12.75" customHeight="1" x14ac:dyDescent="0.2">
      <c r="A53" s="59" t="s">
        <v>5</v>
      </c>
      <c r="N53" s="41" t="s">
        <v>57</v>
      </c>
    </row>
    <row r="54" spans="1:14" ht="12.75" customHeight="1" x14ac:dyDescent="0.2">
      <c r="A54" s="2" t="s">
        <v>657</v>
      </c>
    </row>
    <row r="55" spans="1:14" ht="12.75" customHeight="1" x14ac:dyDescent="0.2">
      <c r="A55" s="2" t="s">
        <v>653</v>
      </c>
    </row>
    <row r="59" spans="1:14" ht="12.75" customHeight="1" x14ac:dyDescent="0.2">
      <c r="M59" s="2" t="s">
        <v>57</v>
      </c>
    </row>
    <row r="60" spans="1:14" ht="12.75" customHeight="1" x14ac:dyDescent="0.2">
      <c r="C60" s="11"/>
    </row>
  </sheetData>
  <phoneticPr fontId="3" type="noConversion"/>
  <hyperlinks>
    <hyperlink ref="A4" location="Inhalt!A1" display="&lt;&lt;&lt; Inhalt" xr:uid="{DFC35296-7E9C-4895-92E3-C1A653EE8E3E}"/>
    <hyperlink ref="A48" location="Metadaten!A1" display="Metadaten &lt;&lt;&lt;" xr:uid="{9EE9DB77-156E-44AB-AEA6-744829EC0750}"/>
  </hyperlink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11">
    <pageSetUpPr fitToPage="1"/>
  </sheetPr>
  <dimension ref="A1:W23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10.5703125" defaultRowHeight="12.75" customHeight="1" x14ac:dyDescent="0.2"/>
  <cols>
    <col min="1" max="1" width="51.85546875" style="2" customWidth="1"/>
    <col min="2" max="19" width="7.85546875" style="2" bestFit="1" customWidth="1"/>
    <col min="20" max="20" width="8.140625" style="2" customWidth="1"/>
    <col min="21" max="23" width="8.85546875" style="2" customWidth="1"/>
    <col min="24" max="16384" width="10.5703125" style="2"/>
  </cols>
  <sheetData>
    <row r="1" spans="1:23" ht="15.75" x14ac:dyDescent="0.2">
      <c r="A1" s="42" t="s">
        <v>145</v>
      </c>
    </row>
    <row r="2" spans="1:23" ht="12.75" customHeight="1" x14ac:dyDescent="0.2">
      <c r="A2" s="2" t="s">
        <v>912</v>
      </c>
    </row>
    <row r="3" spans="1:23" x14ac:dyDescent="0.2"/>
    <row r="4" spans="1:23" x14ac:dyDescent="0.2">
      <c r="A4" s="50" t="s">
        <v>696</v>
      </c>
    </row>
    <row r="5" spans="1:23" x14ac:dyDescent="0.2">
      <c r="A5" s="20"/>
    </row>
    <row r="6" spans="1:23" x14ac:dyDescent="0.2">
      <c r="A6" s="51" t="s">
        <v>759</v>
      </c>
    </row>
    <row r="7" spans="1:23" x14ac:dyDescent="0.2"/>
    <row r="8" spans="1:23" s="7" customFormat="1" x14ac:dyDescent="0.2">
      <c r="A8" s="7" t="s">
        <v>106</v>
      </c>
      <c r="B8" s="7" t="s">
        <v>20</v>
      </c>
    </row>
    <row r="9" spans="1:23" s="7" customFormat="1" x14ac:dyDescent="0.2">
      <c r="B9" s="7" t="s">
        <v>38</v>
      </c>
      <c r="C9" s="7" t="s">
        <v>39</v>
      </c>
      <c r="D9" s="7" t="s">
        <v>40</v>
      </c>
      <c r="E9" s="7" t="s">
        <v>41</v>
      </c>
      <c r="F9" s="7" t="s">
        <v>42</v>
      </c>
      <c r="G9" s="7" t="s">
        <v>252</v>
      </c>
      <c r="H9" s="7" t="s">
        <v>284</v>
      </c>
      <c r="I9" s="7" t="s">
        <v>384</v>
      </c>
      <c r="J9" s="7" t="s">
        <v>404</v>
      </c>
      <c r="K9" s="7" t="s">
        <v>435</v>
      </c>
      <c r="L9" s="7" t="s">
        <v>471</v>
      </c>
      <c r="M9" s="7" t="s">
        <v>485</v>
      </c>
      <c r="N9" s="7" t="s">
        <v>512</v>
      </c>
      <c r="O9" s="7" t="s">
        <v>520</v>
      </c>
      <c r="P9" s="7" t="s">
        <v>539</v>
      </c>
      <c r="Q9" s="7" t="s">
        <v>558</v>
      </c>
      <c r="R9" s="7" t="s">
        <v>591</v>
      </c>
      <c r="S9" s="7" t="s">
        <v>638</v>
      </c>
      <c r="T9" s="7" t="s">
        <v>798</v>
      </c>
      <c r="U9" s="7" t="s">
        <v>820</v>
      </c>
      <c r="V9" s="7" t="s">
        <v>856</v>
      </c>
      <c r="W9" s="70" t="s">
        <v>877</v>
      </c>
    </row>
    <row r="10" spans="1:23" x14ac:dyDescent="0.2">
      <c r="A10" s="20" t="s">
        <v>0</v>
      </c>
      <c r="B10" s="52">
        <v>384</v>
      </c>
      <c r="C10" s="52">
        <v>356</v>
      </c>
      <c r="D10" s="52">
        <v>369</v>
      </c>
      <c r="E10" s="52">
        <v>417</v>
      </c>
      <c r="F10" s="52">
        <v>454</v>
      </c>
      <c r="G10" s="52">
        <v>483</v>
      </c>
      <c r="H10" s="52">
        <v>504</v>
      </c>
      <c r="I10" s="52">
        <v>506</v>
      </c>
      <c r="J10" s="52">
        <v>507</v>
      </c>
      <c r="K10" s="52">
        <v>504</v>
      </c>
      <c r="L10" s="52">
        <v>478</v>
      </c>
      <c r="M10" s="52">
        <v>482</v>
      </c>
      <c r="N10" s="52">
        <v>494</v>
      </c>
      <c r="O10" s="52">
        <v>501</v>
      </c>
      <c r="P10" s="52">
        <v>484</v>
      </c>
      <c r="Q10" s="52">
        <v>488</v>
      </c>
      <c r="R10" s="52">
        <v>512</v>
      </c>
      <c r="S10" s="52">
        <v>526</v>
      </c>
      <c r="T10" s="52">
        <v>546</v>
      </c>
      <c r="U10" s="52">
        <v>552</v>
      </c>
      <c r="V10" s="52">
        <v>532</v>
      </c>
      <c r="W10" s="52">
        <v>511</v>
      </c>
    </row>
    <row r="11" spans="1:23" ht="12.75" customHeight="1" x14ac:dyDescent="0.2">
      <c r="A11" s="20" t="s">
        <v>139</v>
      </c>
      <c r="B11" s="52">
        <v>129</v>
      </c>
      <c r="C11" s="52">
        <v>110</v>
      </c>
      <c r="D11" s="52">
        <v>108</v>
      </c>
      <c r="E11" s="52">
        <v>118</v>
      </c>
      <c r="F11" s="52">
        <v>128</v>
      </c>
      <c r="G11" s="52">
        <v>151</v>
      </c>
      <c r="H11" s="52">
        <v>154</v>
      </c>
      <c r="I11" s="52">
        <v>151</v>
      </c>
      <c r="J11" s="52">
        <v>155</v>
      </c>
      <c r="K11" s="52">
        <v>147</v>
      </c>
      <c r="L11" s="52">
        <v>140</v>
      </c>
      <c r="M11" s="52">
        <f>6+128</f>
        <v>134</v>
      </c>
      <c r="N11" s="52">
        <v>136</v>
      </c>
      <c r="O11" s="52">
        <v>139</v>
      </c>
      <c r="P11" s="52">
        <v>123</v>
      </c>
      <c r="Q11" s="52">
        <v>122</v>
      </c>
      <c r="R11" s="52">
        <v>134</v>
      </c>
      <c r="S11" s="52">
        <v>133</v>
      </c>
      <c r="T11" s="52">
        <v>141</v>
      </c>
      <c r="U11" s="52">
        <v>153</v>
      </c>
      <c r="V11" s="52">
        <v>143</v>
      </c>
      <c r="W11" s="52">
        <v>136</v>
      </c>
    </row>
    <row r="12" spans="1:23" ht="12.75" customHeight="1" x14ac:dyDescent="0.2">
      <c r="A12" s="20" t="s">
        <v>140</v>
      </c>
      <c r="B12" s="52">
        <v>84</v>
      </c>
      <c r="C12" s="52">
        <v>75</v>
      </c>
      <c r="D12" s="52">
        <v>84</v>
      </c>
      <c r="E12" s="52">
        <v>90</v>
      </c>
      <c r="F12" s="52">
        <v>96</v>
      </c>
      <c r="G12" s="52">
        <v>92</v>
      </c>
      <c r="H12" s="52">
        <v>99</v>
      </c>
      <c r="I12" s="52">
        <v>96</v>
      </c>
      <c r="J12" s="52">
        <v>98</v>
      </c>
      <c r="K12" s="52">
        <v>99</v>
      </c>
      <c r="L12" s="52">
        <v>78</v>
      </c>
      <c r="M12" s="52">
        <v>78</v>
      </c>
      <c r="N12" s="52">
        <v>91</v>
      </c>
      <c r="O12" s="52">
        <v>101</v>
      </c>
      <c r="P12" s="52">
        <v>95</v>
      </c>
      <c r="Q12" s="52">
        <v>92</v>
      </c>
      <c r="R12" s="52">
        <v>96</v>
      </c>
      <c r="S12" s="52">
        <v>94</v>
      </c>
      <c r="T12" s="52">
        <v>99</v>
      </c>
      <c r="U12" s="52">
        <v>89</v>
      </c>
      <c r="V12" s="52">
        <v>90</v>
      </c>
      <c r="W12" s="52">
        <v>87</v>
      </c>
    </row>
    <row r="13" spans="1:23" ht="12.75" customHeight="1" x14ac:dyDescent="0.2">
      <c r="A13" s="20" t="s">
        <v>121</v>
      </c>
      <c r="B13" s="52">
        <v>50</v>
      </c>
      <c r="C13" s="52">
        <v>59</v>
      </c>
      <c r="D13" s="52">
        <v>66</v>
      </c>
      <c r="E13" s="52">
        <v>86</v>
      </c>
      <c r="F13" s="52">
        <v>83</v>
      </c>
      <c r="G13" s="52">
        <v>87</v>
      </c>
      <c r="H13" s="52">
        <v>88</v>
      </c>
      <c r="I13" s="52">
        <v>95</v>
      </c>
      <c r="J13" s="52">
        <v>93</v>
      </c>
      <c r="K13" s="52">
        <v>91</v>
      </c>
      <c r="L13" s="52">
        <v>91</v>
      </c>
      <c r="M13" s="52">
        <f>1+92</f>
        <v>93</v>
      </c>
      <c r="N13" s="52">
        <v>97</v>
      </c>
      <c r="O13" s="52">
        <v>86</v>
      </c>
      <c r="P13" s="52">
        <v>78</v>
      </c>
      <c r="Q13" s="52">
        <v>76</v>
      </c>
      <c r="R13" s="52">
        <v>72</v>
      </c>
      <c r="S13" s="52">
        <v>70</v>
      </c>
      <c r="T13" s="52">
        <v>78</v>
      </c>
      <c r="U13" s="52">
        <v>95</v>
      </c>
      <c r="V13" s="52">
        <v>93</v>
      </c>
      <c r="W13" s="52">
        <v>77</v>
      </c>
    </row>
    <row r="14" spans="1:23" ht="12.75" customHeight="1" x14ac:dyDescent="0.2">
      <c r="A14" s="20" t="s">
        <v>141</v>
      </c>
      <c r="B14" s="52">
        <v>51</v>
      </c>
      <c r="C14" s="52">
        <v>45</v>
      </c>
      <c r="D14" s="52">
        <v>49</v>
      </c>
      <c r="E14" s="52">
        <v>49</v>
      </c>
      <c r="F14" s="52">
        <v>54</v>
      </c>
      <c r="G14" s="52">
        <v>56</v>
      </c>
      <c r="H14" s="52">
        <v>63</v>
      </c>
      <c r="I14" s="52">
        <v>64</v>
      </c>
      <c r="J14" s="52">
        <v>65</v>
      </c>
      <c r="K14" s="52">
        <v>69</v>
      </c>
      <c r="L14" s="52">
        <v>66</v>
      </c>
      <c r="M14" s="52">
        <f>1+67</f>
        <v>68</v>
      </c>
      <c r="N14" s="52">
        <v>62</v>
      </c>
      <c r="O14" s="52">
        <v>65</v>
      </c>
      <c r="P14" s="52">
        <v>70</v>
      </c>
      <c r="Q14" s="52">
        <v>75</v>
      </c>
      <c r="R14" s="52">
        <v>76</v>
      </c>
      <c r="S14" s="52">
        <v>78</v>
      </c>
      <c r="T14" s="52">
        <v>74</v>
      </c>
      <c r="U14" s="52">
        <v>73</v>
      </c>
      <c r="V14" s="52">
        <v>64</v>
      </c>
      <c r="W14" s="52">
        <v>73</v>
      </c>
    </row>
    <row r="15" spans="1:23" ht="12.75" customHeight="1" x14ac:dyDescent="0.2">
      <c r="A15" s="20" t="s">
        <v>142</v>
      </c>
      <c r="B15" s="52">
        <v>30</v>
      </c>
      <c r="C15" s="52">
        <v>31</v>
      </c>
      <c r="D15" s="52">
        <v>29</v>
      </c>
      <c r="E15" s="52">
        <v>32</v>
      </c>
      <c r="F15" s="52">
        <v>38</v>
      </c>
      <c r="G15" s="52">
        <v>43</v>
      </c>
      <c r="H15" s="52">
        <v>47</v>
      </c>
      <c r="I15" s="52">
        <v>37</v>
      </c>
      <c r="J15" s="52">
        <v>39</v>
      </c>
      <c r="K15" s="52">
        <v>39</v>
      </c>
      <c r="L15" s="52">
        <v>35</v>
      </c>
      <c r="M15" s="52">
        <v>41</v>
      </c>
      <c r="N15" s="52">
        <v>42</v>
      </c>
      <c r="O15" s="52">
        <v>41</v>
      </c>
      <c r="P15" s="52">
        <v>48</v>
      </c>
      <c r="Q15" s="52">
        <v>45</v>
      </c>
      <c r="R15" s="52">
        <v>48</v>
      </c>
      <c r="S15" s="52">
        <v>61</v>
      </c>
      <c r="T15" s="52">
        <v>68</v>
      </c>
      <c r="U15" s="52">
        <v>69</v>
      </c>
      <c r="V15" s="52">
        <v>75</v>
      </c>
      <c r="W15" s="52">
        <v>74</v>
      </c>
    </row>
    <row r="16" spans="1:23" ht="12.75" customHeight="1" x14ac:dyDescent="0.2">
      <c r="A16" s="20" t="s">
        <v>143</v>
      </c>
      <c r="B16" s="52">
        <v>36</v>
      </c>
      <c r="C16" s="52">
        <v>31</v>
      </c>
      <c r="D16" s="52">
        <v>28</v>
      </c>
      <c r="E16" s="52">
        <v>35</v>
      </c>
      <c r="F16" s="52">
        <v>46</v>
      </c>
      <c r="G16" s="52">
        <v>45</v>
      </c>
      <c r="H16" s="52">
        <v>44</v>
      </c>
      <c r="I16" s="52">
        <v>53</v>
      </c>
      <c r="J16" s="52">
        <v>49</v>
      </c>
      <c r="K16" s="52">
        <v>50</v>
      </c>
      <c r="L16" s="52">
        <v>58</v>
      </c>
      <c r="M16" s="52">
        <v>57</v>
      </c>
      <c r="N16" s="52">
        <v>54</v>
      </c>
      <c r="O16" s="52">
        <v>60</v>
      </c>
      <c r="P16" s="52">
        <v>61</v>
      </c>
      <c r="Q16" s="52">
        <v>67</v>
      </c>
      <c r="R16" s="52">
        <v>75</v>
      </c>
      <c r="S16" s="52">
        <v>75</v>
      </c>
      <c r="T16" s="52">
        <v>71</v>
      </c>
      <c r="U16" s="52">
        <v>58</v>
      </c>
      <c r="V16" s="52">
        <v>54</v>
      </c>
      <c r="W16" s="52">
        <v>55</v>
      </c>
    </row>
    <row r="17" spans="1:23" ht="12.75" customHeight="1" x14ac:dyDescent="0.2">
      <c r="A17" s="20" t="s">
        <v>144</v>
      </c>
      <c r="B17" s="52">
        <v>4</v>
      </c>
      <c r="C17" s="52">
        <v>5</v>
      </c>
      <c r="D17" s="52">
        <v>5</v>
      </c>
      <c r="E17" s="52">
        <v>7</v>
      </c>
      <c r="F17" s="52">
        <v>9</v>
      </c>
      <c r="G17" s="52">
        <v>9</v>
      </c>
      <c r="H17" s="52">
        <v>9</v>
      </c>
      <c r="I17" s="52">
        <v>10</v>
      </c>
      <c r="J17" s="52">
        <v>8</v>
      </c>
      <c r="K17" s="52">
        <v>9</v>
      </c>
      <c r="L17" s="52">
        <v>10</v>
      </c>
      <c r="M17" s="52">
        <v>11</v>
      </c>
      <c r="N17" s="52">
        <v>12</v>
      </c>
      <c r="O17" s="52">
        <v>9</v>
      </c>
      <c r="P17" s="52">
        <v>9</v>
      </c>
      <c r="Q17" s="52">
        <v>11</v>
      </c>
      <c r="R17" s="52">
        <v>11</v>
      </c>
      <c r="S17" s="52">
        <v>15</v>
      </c>
      <c r="T17" s="52">
        <v>15</v>
      </c>
      <c r="U17" s="52">
        <v>15</v>
      </c>
      <c r="V17" s="52">
        <v>13</v>
      </c>
      <c r="W17" s="52">
        <v>9</v>
      </c>
    </row>
    <row r="18" spans="1:23" s="46" customFormat="1" x14ac:dyDescent="0.2"/>
    <row r="19" spans="1:23" x14ac:dyDescent="0.2">
      <c r="A19" s="54" t="s">
        <v>698</v>
      </c>
      <c r="B19" s="55"/>
      <c r="C19" s="56"/>
    </row>
    <row r="20" spans="1:23" x14ac:dyDescent="0.2"/>
    <row r="21" spans="1:23" x14ac:dyDescent="0.2">
      <c r="A21" s="59" t="s">
        <v>699</v>
      </c>
      <c r="C21" s="20"/>
    </row>
    <row r="22" spans="1:23" ht="12.75" customHeight="1" x14ac:dyDescent="0.2">
      <c r="A22" s="2" t="s">
        <v>570</v>
      </c>
      <c r="I22" s="2" t="s">
        <v>57</v>
      </c>
    </row>
    <row r="23" spans="1:23" ht="12.75" customHeight="1" x14ac:dyDescent="0.2">
      <c r="A23" s="2" t="s">
        <v>653</v>
      </c>
    </row>
  </sheetData>
  <phoneticPr fontId="3" type="noConversion"/>
  <hyperlinks>
    <hyperlink ref="A4" location="Inhalt!A1" display="&lt;&lt;&lt; Inhalt" xr:uid="{94860AE1-FB0E-4D52-87B4-9B32C3BEAD77}"/>
    <hyperlink ref="A19" location="Metadaten!A1" display="Metadaten &lt;&lt;&lt;" xr:uid="{F243A80A-849B-4CEB-9D90-F9F1E44E0EB1}"/>
  </hyperlinks>
  <pageMargins left="0.78740157499999996" right="0.78740157499999996" top="0.984251969" bottom="0.984251969" header="0.4921259845" footer="0.4921259845"/>
  <pageSetup paperSize="9" scale="4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2">
    <pageSetUpPr fitToPage="1"/>
  </sheetPr>
  <dimension ref="A1:W22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29.42578125" style="2" customWidth="1"/>
    <col min="2" max="19" width="5" style="2" bestFit="1" customWidth="1"/>
    <col min="20" max="23" width="5.42578125" style="2" customWidth="1"/>
    <col min="24" max="16384" width="11.42578125" style="2"/>
  </cols>
  <sheetData>
    <row r="1" spans="1:23" ht="15.75" x14ac:dyDescent="0.2">
      <c r="A1" s="42" t="s">
        <v>145</v>
      </c>
    </row>
    <row r="2" spans="1:23" ht="12.75" customHeight="1" x14ac:dyDescent="0.2">
      <c r="A2" s="2" t="s">
        <v>923</v>
      </c>
    </row>
    <row r="3" spans="1:23" x14ac:dyDescent="0.2"/>
    <row r="4" spans="1:23" x14ac:dyDescent="0.2">
      <c r="A4" s="50" t="s">
        <v>696</v>
      </c>
    </row>
    <row r="5" spans="1:23" x14ac:dyDescent="0.2">
      <c r="A5" s="20"/>
    </row>
    <row r="6" spans="1:23" x14ac:dyDescent="0.2">
      <c r="A6" s="51" t="s">
        <v>761</v>
      </c>
    </row>
    <row r="7" spans="1:23" x14ac:dyDescent="0.2"/>
    <row r="8" spans="1:23" s="7" customFormat="1" x14ac:dyDescent="0.2">
      <c r="A8" s="7" t="s">
        <v>106</v>
      </c>
      <c r="B8" s="7" t="s">
        <v>20</v>
      </c>
    </row>
    <row r="9" spans="1:23" s="7" customFormat="1" x14ac:dyDescent="0.2">
      <c r="B9" s="7">
        <v>2002</v>
      </c>
      <c r="C9" s="7">
        <v>2003</v>
      </c>
      <c r="D9" s="7">
        <v>2004</v>
      </c>
      <c r="E9" s="7">
        <v>2005</v>
      </c>
      <c r="F9" s="7">
        <v>2006</v>
      </c>
      <c r="G9" s="7">
        <v>2007</v>
      </c>
      <c r="H9" s="7">
        <v>2008</v>
      </c>
      <c r="I9" s="7">
        <v>2009</v>
      </c>
      <c r="J9" s="7">
        <v>2010</v>
      </c>
      <c r="K9" s="7">
        <v>2011</v>
      </c>
      <c r="L9" s="7">
        <v>2012</v>
      </c>
      <c r="M9" s="7">
        <v>2013</v>
      </c>
      <c r="N9" s="7">
        <v>2014</v>
      </c>
      <c r="O9" s="7">
        <v>2015</v>
      </c>
      <c r="P9" s="7">
        <v>2016</v>
      </c>
      <c r="Q9" s="7">
        <v>2017</v>
      </c>
      <c r="R9" s="7">
        <v>2018</v>
      </c>
      <c r="S9" s="7">
        <v>2019</v>
      </c>
      <c r="T9" s="7">
        <v>2020</v>
      </c>
      <c r="U9" s="7">
        <v>2021</v>
      </c>
      <c r="V9" s="7">
        <v>2022</v>
      </c>
      <c r="W9" s="7">
        <v>2023</v>
      </c>
    </row>
    <row r="10" spans="1:23" x14ac:dyDescent="0.2">
      <c r="A10" s="2" t="s">
        <v>0</v>
      </c>
      <c r="B10" s="52">
        <v>57</v>
      </c>
      <c r="C10" s="52">
        <v>65</v>
      </c>
      <c r="D10" s="52">
        <v>64</v>
      </c>
      <c r="E10" s="52">
        <v>62</v>
      </c>
      <c r="F10" s="52">
        <f>SUM(F11:F17)</f>
        <v>70</v>
      </c>
      <c r="G10" s="52">
        <f>SUM(G11:G17)</f>
        <v>83</v>
      </c>
      <c r="H10" s="52">
        <v>105</v>
      </c>
      <c r="I10" s="52">
        <v>109</v>
      </c>
      <c r="J10" s="52">
        <v>126</v>
      </c>
      <c r="K10" s="52">
        <v>119</v>
      </c>
      <c r="L10" s="52">
        <v>130</v>
      </c>
      <c r="M10" s="52">
        <v>119</v>
      </c>
      <c r="N10" s="52">
        <v>127</v>
      </c>
      <c r="O10" s="52">
        <v>106</v>
      </c>
      <c r="P10" s="52">
        <v>122</v>
      </c>
      <c r="Q10" s="52">
        <v>131</v>
      </c>
      <c r="R10" s="52">
        <v>113</v>
      </c>
      <c r="S10" s="52">
        <v>136</v>
      </c>
      <c r="T10" s="52">
        <v>131</v>
      </c>
      <c r="U10" s="52">
        <v>116</v>
      </c>
      <c r="V10" s="52">
        <v>140</v>
      </c>
      <c r="W10" s="52">
        <v>128</v>
      </c>
    </row>
    <row r="11" spans="1:23" ht="12.75" customHeight="1" x14ac:dyDescent="0.2">
      <c r="A11" s="2" t="s">
        <v>139</v>
      </c>
      <c r="B11" s="52">
        <v>10</v>
      </c>
      <c r="C11" s="52">
        <v>28</v>
      </c>
      <c r="D11" s="52">
        <v>13</v>
      </c>
      <c r="E11" s="52">
        <v>20</v>
      </c>
      <c r="F11" s="52">
        <v>18</v>
      </c>
      <c r="G11" s="52">
        <v>11</v>
      </c>
      <c r="H11" s="52">
        <v>24</v>
      </c>
      <c r="I11" s="52">
        <v>29</v>
      </c>
      <c r="J11" s="52">
        <v>26</v>
      </c>
      <c r="K11" s="52">
        <v>28</v>
      </c>
      <c r="L11" s="52">
        <v>42</v>
      </c>
      <c r="M11" s="52">
        <v>30</v>
      </c>
      <c r="N11" s="52">
        <v>32</v>
      </c>
      <c r="O11" s="52">
        <v>33</v>
      </c>
      <c r="P11" s="52">
        <v>34</v>
      </c>
      <c r="Q11" s="52">
        <v>25</v>
      </c>
      <c r="R11" s="52">
        <v>27</v>
      </c>
      <c r="S11" s="52">
        <v>29</v>
      </c>
      <c r="T11" s="52">
        <v>28</v>
      </c>
      <c r="U11" s="52">
        <v>23</v>
      </c>
      <c r="V11" s="52">
        <v>28</v>
      </c>
      <c r="W11" s="52">
        <v>39</v>
      </c>
    </row>
    <row r="12" spans="1:23" ht="12.75" customHeight="1" x14ac:dyDescent="0.2">
      <c r="A12" s="2" t="s">
        <v>140</v>
      </c>
      <c r="B12" s="52">
        <v>7</v>
      </c>
      <c r="C12" s="52">
        <v>8</v>
      </c>
      <c r="D12" s="52">
        <v>8</v>
      </c>
      <c r="E12" s="52">
        <v>13</v>
      </c>
      <c r="F12" s="52">
        <v>24</v>
      </c>
      <c r="G12" s="52">
        <v>20</v>
      </c>
      <c r="H12" s="52">
        <v>22</v>
      </c>
      <c r="I12" s="52">
        <v>25</v>
      </c>
      <c r="J12" s="52">
        <v>20</v>
      </c>
      <c r="K12" s="52">
        <v>25</v>
      </c>
      <c r="L12" s="52">
        <v>21</v>
      </c>
      <c r="M12" s="52">
        <v>21</v>
      </c>
      <c r="N12" s="52">
        <v>25</v>
      </c>
      <c r="O12" s="52">
        <v>18</v>
      </c>
      <c r="P12" s="52">
        <v>21</v>
      </c>
      <c r="Q12" s="52">
        <v>27</v>
      </c>
      <c r="R12" s="52">
        <v>25</v>
      </c>
      <c r="S12" s="52">
        <v>25</v>
      </c>
      <c r="T12" s="52">
        <v>24</v>
      </c>
      <c r="U12" s="52">
        <v>24</v>
      </c>
      <c r="V12" s="52">
        <v>21</v>
      </c>
      <c r="W12" s="52">
        <v>18</v>
      </c>
    </row>
    <row r="13" spans="1:23" ht="12.75" customHeight="1" x14ac:dyDescent="0.2">
      <c r="A13" s="2" t="s">
        <v>121</v>
      </c>
      <c r="B13" s="52">
        <v>15</v>
      </c>
      <c r="C13" s="52">
        <v>11</v>
      </c>
      <c r="D13" s="52">
        <v>18</v>
      </c>
      <c r="E13" s="52">
        <v>8</v>
      </c>
      <c r="F13" s="52">
        <v>14</v>
      </c>
      <c r="G13" s="52">
        <v>18</v>
      </c>
      <c r="H13" s="52">
        <v>26</v>
      </c>
      <c r="I13" s="52">
        <v>13</v>
      </c>
      <c r="J13" s="52">
        <v>31</v>
      </c>
      <c r="K13" s="52">
        <v>25</v>
      </c>
      <c r="L13" s="52">
        <v>31</v>
      </c>
      <c r="M13" s="52">
        <v>22</v>
      </c>
      <c r="N13" s="52">
        <v>18</v>
      </c>
      <c r="O13" s="52">
        <v>23</v>
      </c>
      <c r="P13" s="52">
        <v>23</v>
      </c>
      <c r="Q13" s="52">
        <v>30</v>
      </c>
      <c r="R13" s="52">
        <v>16</v>
      </c>
      <c r="S13" s="52">
        <v>25</v>
      </c>
      <c r="T13" s="52">
        <v>17</v>
      </c>
      <c r="U13" s="52">
        <v>17</v>
      </c>
      <c r="V13" s="52">
        <v>26</v>
      </c>
      <c r="W13" s="52">
        <v>23</v>
      </c>
    </row>
    <row r="14" spans="1:23" ht="12.75" customHeight="1" x14ac:dyDescent="0.2">
      <c r="A14" s="2" t="s">
        <v>141</v>
      </c>
      <c r="B14" s="52">
        <v>7</v>
      </c>
      <c r="C14" s="52">
        <v>5</v>
      </c>
      <c r="D14" s="52">
        <v>13</v>
      </c>
      <c r="E14" s="52">
        <v>12</v>
      </c>
      <c r="F14" s="52">
        <v>5</v>
      </c>
      <c r="G14" s="52">
        <v>14</v>
      </c>
      <c r="H14" s="52">
        <v>13</v>
      </c>
      <c r="I14" s="52">
        <v>16</v>
      </c>
      <c r="J14" s="52">
        <v>12</v>
      </c>
      <c r="K14" s="52">
        <v>13</v>
      </c>
      <c r="L14" s="52">
        <v>14</v>
      </c>
      <c r="M14" s="52">
        <v>12</v>
      </c>
      <c r="N14" s="52">
        <v>17</v>
      </c>
      <c r="O14" s="52">
        <v>11</v>
      </c>
      <c r="P14" s="52">
        <v>15</v>
      </c>
      <c r="Q14" s="52">
        <v>16</v>
      </c>
      <c r="R14" s="52">
        <v>20</v>
      </c>
      <c r="S14" s="52">
        <v>14</v>
      </c>
      <c r="T14" s="52">
        <v>18</v>
      </c>
      <c r="U14" s="52">
        <v>16</v>
      </c>
      <c r="V14" s="52">
        <v>17</v>
      </c>
      <c r="W14" s="52">
        <v>10</v>
      </c>
    </row>
    <row r="15" spans="1:23" ht="12.75" customHeight="1" x14ac:dyDescent="0.2">
      <c r="A15" s="2" t="s">
        <v>142</v>
      </c>
      <c r="B15" s="52">
        <v>7</v>
      </c>
      <c r="C15" s="52">
        <v>8</v>
      </c>
      <c r="D15" s="52">
        <v>7</v>
      </c>
      <c r="E15" s="52">
        <v>5</v>
      </c>
      <c r="F15" s="52">
        <v>3</v>
      </c>
      <c r="G15" s="52">
        <v>6</v>
      </c>
      <c r="H15" s="52">
        <v>10</v>
      </c>
      <c r="I15" s="52">
        <v>14</v>
      </c>
      <c r="J15" s="52">
        <v>22</v>
      </c>
      <c r="K15" s="52">
        <v>10</v>
      </c>
      <c r="L15" s="52">
        <v>17</v>
      </c>
      <c r="M15" s="52">
        <v>16</v>
      </c>
      <c r="N15" s="52">
        <v>17</v>
      </c>
      <c r="O15" s="52">
        <v>6</v>
      </c>
      <c r="P15" s="52">
        <v>18</v>
      </c>
      <c r="Q15" s="52">
        <v>13</v>
      </c>
      <c r="R15" s="52">
        <v>10</v>
      </c>
      <c r="S15" s="52">
        <v>20</v>
      </c>
      <c r="T15" s="52">
        <v>13</v>
      </c>
      <c r="U15" s="52">
        <v>13</v>
      </c>
      <c r="V15" s="52">
        <v>27</v>
      </c>
      <c r="W15" s="52">
        <v>18</v>
      </c>
    </row>
    <row r="16" spans="1:23" ht="12.75" customHeight="1" x14ac:dyDescent="0.2">
      <c r="A16" s="2" t="s">
        <v>143</v>
      </c>
      <c r="B16" s="52">
        <v>8</v>
      </c>
      <c r="C16" s="52">
        <v>4</v>
      </c>
      <c r="D16" s="52">
        <v>5</v>
      </c>
      <c r="E16" s="52">
        <v>3</v>
      </c>
      <c r="F16" s="52">
        <v>5</v>
      </c>
      <c r="G16" s="52">
        <v>13</v>
      </c>
      <c r="H16" s="52">
        <v>6</v>
      </c>
      <c r="I16" s="52">
        <v>10</v>
      </c>
      <c r="J16" s="52">
        <v>11</v>
      </c>
      <c r="K16" s="52">
        <v>15</v>
      </c>
      <c r="L16" s="52">
        <v>4</v>
      </c>
      <c r="M16" s="52">
        <v>17</v>
      </c>
      <c r="N16" s="52">
        <v>15</v>
      </c>
      <c r="O16" s="52">
        <v>11</v>
      </c>
      <c r="P16" s="52">
        <v>8</v>
      </c>
      <c r="Q16" s="52">
        <v>18</v>
      </c>
      <c r="R16" s="52">
        <v>11</v>
      </c>
      <c r="S16" s="52">
        <v>20</v>
      </c>
      <c r="T16" s="52">
        <v>26</v>
      </c>
      <c r="U16" s="52">
        <v>18</v>
      </c>
      <c r="V16" s="52">
        <v>17</v>
      </c>
      <c r="W16" s="52">
        <v>18</v>
      </c>
    </row>
    <row r="17" spans="1:23" ht="12.75" customHeight="1" x14ac:dyDescent="0.2">
      <c r="A17" s="2" t="s">
        <v>146</v>
      </c>
      <c r="B17" s="52">
        <v>3</v>
      </c>
      <c r="C17" s="52">
        <v>1</v>
      </c>
      <c r="D17" s="52">
        <v>0</v>
      </c>
      <c r="E17" s="52">
        <v>1</v>
      </c>
      <c r="F17" s="52">
        <v>1</v>
      </c>
      <c r="G17" s="52">
        <v>1</v>
      </c>
      <c r="H17" s="52">
        <v>4</v>
      </c>
      <c r="I17" s="52">
        <v>2</v>
      </c>
      <c r="J17" s="52">
        <v>4</v>
      </c>
      <c r="K17" s="52">
        <v>3</v>
      </c>
      <c r="L17" s="52">
        <v>1</v>
      </c>
      <c r="M17" s="52">
        <v>1</v>
      </c>
      <c r="N17" s="52">
        <v>3</v>
      </c>
      <c r="O17" s="52">
        <v>4</v>
      </c>
      <c r="P17" s="52">
        <v>3</v>
      </c>
      <c r="Q17" s="52">
        <v>2</v>
      </c>
      <c r="R17" s="52">
        <v>4</v>
      </c>
      <c r="S17" s="52">
        <v>3</v>
      </c>
      <c r="T17" s="52">
        <v>5</v>
      </c>
      <c r="U17" s="52">
        <v>5</v>
      </c>
      <c r="V17" s="52">
        <v>4</v>
      </c>
      <c r="W17" s="52">
        <v>2</v>
      </c>
    </row>
    <row r="18" spans="1:23" s="46" customFormat="1" x14ac:dyDescent="0.2"/>
    <row r="19" spans="1:23" x14ac:dyDescent="0.2">
      <c r="A19" s="54" t="s">
        <v>698</v>
      </c>
      <c r="B19" s="55"/>
      <c r="C19" s="56"/>
    </row>
    <row r="20" spans="1:23" x14ac:dyDescent="0.2"/>
    <row r="21" spans="1:23" x14ac:dyDescent="0.2">
      <c r="A21" s="59" t="s">
        <v>699</v>
      </c>
      <c r="C21" s="20"/>
    </row>
    <row r="22" spans="1:23" ht="12.75" customHeight="1" x14ac:dyDescent="0.2">
      <c r="A22" s="2" t="s">
        <v>570</v>
      </c>
      <c r="I22" s="2" t="s">
        <v>57</v>
      </c>
    </row>
  </sheetData>
  <phoneticPr fontId="3" type="noConversion"/>
  <hyperlinks>
    <hyperlink ref="A4" location="Inhalt!A1" display="&lt;&lt;&lt; Inhalt" xr:uid="{A58A9A55-17A4-4493-B362-F828AFD14B81}"/>
    <hyperlink ref="A19" location="Metadaten!A1" display="Metadaten &lt;&lt;&lt;" xr:uid="{AD949C40-833F-42BB-8B57-58A93D23220D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3">
    <pageSetUpPr fitToPage="1"/>
  </sheetPr>
  <dimension ref="A1:W38"/>
  <sheetViews>
    <sheetView zoomScaleNormal="100"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customHeight="1" x14ac:dyDescent="0.2"/>
  <cols>
    <col min="1" max="1" width="9.5703125" style="2" customWidth="1"/>
    <col min="2" max="2" width="46.28515625" style="2" customWidth="1"/>
    <col min="3" max="17" width="7.85546875" style="2" bestFit="1" customWidth="1"/>
    <col min="18" max="19" width="7.85546875" style="2" customWidth="1"/>
    <col min="20" max="20" width="8.140625" style="2" customWidth="1"/>
    <col min="21" max="23" width="8.42578125" style="2" customWidth="1"/>
    <col min="24" max="16384" width="11.42578125" style="2"/>
  </cols>
  <sheetData>
    <row r="1" spans="1:23" ht="15.75" x14ac:dyDescent="0.2">
      <c r="A1" s="42" t="s">
        <v>161</v>
      </c>
    </row>
    <row r="2" spans="1:23" ht="12.75" customHeight="1" x14ac:dyDescent="0.2">
      <c r="A2" s="2" t="s">
        <v>926</v>
      </c>
    </row>
    <row r="3" spans="1:23" x14ac:dyDescent="0.2"/>
    <row r="4" spans="1:23" x14ac:dyDescent="0.2">
      <c r="A4" s="50" t="s">
        <v>696</v>
      </c>
    </row>
    <row r="5" spans="1:23" x14ac:dyDescent="0.2">
      <c r="A5" s="20"/>
    </row>
    <row r="6" spans="1:23" x14ac:dyDescent="0.2">
      <c r="A6" s="51" t="s">
        <v>763</v>
      </c>
    </row>
    <row r="7" spans="1:23" x14ac:dyDescent="0.2"/>
    <row r="8" spans="1:23" s="7" customFormat="1" x14ac:dyDescent="0.2">
      <c r="A8" s="7" t="s">
        <v>658</v>
      </c>
      <c r="B8" s="7" t="s">
        <v>7</v>
      </c>
      <c r="C8" s="7" t="s">
        <v>20</v>
      </c>
    </row>
    <row r="9" spans="1:23" s="7" customFormat="1" x14ac:dyDescent="0.2">
      <c r="C9" s="7" t="s">
        <v>39</v>
      </c>
      <c r="D9" s="7" t="s">
        <v>40</v>
      </c>
      <c r="E9" s="7" t="s">
        <v>41</v>
      </c>
      <c r="F9" s="7" t="s">
        <v>42</v>
      </c>
      <c r="G9" s="7" t="s">
        <v>252</v>
      </c>
      <c r="H9" s="7" t="s">
        <v>284</v>
      </c>
      <c r="I9" s="7" t="s">
        <v>384</v>
      </c>
      <c r="J9" s="7" t="s">
        <v>404</v>
      </c>
      <c r="K9" s="7" t="s">
        <v>435</v>
      </c>
      <c r="L9" s="7" t="s">
        <v>471</v>
      </c>
      <c r="M9" s="7" t="s">
        <v>485</v>
      </c>
      <c r="N9" s="7" t="s">
        <v>512</v>
      </c>
      <c r="O9" s="7" t="s">
        <v>520</v>
      </c>
      <c r="P9" s="7" t="s">
        <v>539</v>
      </c>
      <c r="Q9" s="7" t="s">
        <v>558</v>
      </c>
      <c r="R9" s="7" t="s">
        <v>591</v>
      </c>
      <c r="S9" s="7" t="s">
        <v>638</v>
      </c>
      <c r="T9" s="7" t="s">
        <v>798</v>
      </c>
      <c r="U9" s="7" t="s">
        <v>820</v>
      </c>
      <c r="V9" s="7" t="s">
        <v>856</v>
      </c>
      <c r="W9" s="70" t="s">
        <v>877</v>
      </c>
    </row>
    <row r="10" spans="1:23" x14ac:dyDescent="0.2">
      <c r="B10" s="2" t="s">
        <v>0</v>
      </c>
      <c r="C10" s="52">
        <v>146</v>
      </c>
      <c r="D10" s="52">
        <v>172</v>
      </c>
      <c r="E10" s="52">
        <v>176</v>
      </c>
      <c r="F10" s="52">
        <v>184</v>
      </c>
      <c r="G10" s="52">
        <v>181</v>
      </c>
      <c r="H10" s="52">
        <v>190</v>
      </c>
      <c r="I10" s="52">
        <v>187</v>
      </c>
      <c r="J10" s="52">
        <v>166</v>
      </c>
      <c r="K10" s="52">
        <v>156</v>
      </c>
      <c r="L10" s="52">
        <v>142</v>
      </c>
      <c r="M10" s="52">
        <v>139</v>
      </c>
      <c r="N10" s="52">
        <v>148</v>
      </c>
      <c r="O10" s="52">
        <v>180</v>
      </c>
      <c r="P10" s="52">
        <v>184</v>
      </c>
      <c r="Q10" s="52">
        <v>182</v>
      </c>
      <c r="R10" s="52">
        <v>175</v>
      </c>
      <c r="S10" s="52">
        <v>165</v>
      </c>
      <c r="T10" s="52">
        <v>158</v>
      </c>
      <c r="U10" s="52">
        <v>165</v>
      </c>
      <c r="V10" s="52">
        <v>178</v>
      </c>
      <c r="W10" s="52">
        <v>174</v>
      </c>
    </row>
    <row r="11" spans="1:23" ht="12.75" customHeight="1" x14ac:dyDescent="0.2">
      <c r="A11" s="2" t="s">
        <v>147</v>
      </c>
      <c r="B11" s="2" t="s">
        <v>150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2</v>
      </c>
      <c r="I11" s="52">
        <v>1</v>
      </c>
      <c r="J11" s="52">
        <v>1</v>
      </c>
      <c r="K11" s="52">
        <v>1</v>
      </c>
      <c r="L11" s="52">
        <v>0</v>
      </c>
      <c r="M11" s="52">
        <v>0</v>
      </c>
      <c r="N11" s="52">
        <v>0</v>
      </c>
      <c r="O11" s="52">
        <v>0</v>
      </c>
      <c r="P11" s="52">
        <v>1</v>
      </c>
      <c r="Q11" s="52">
        <v>1</v>
      </c>
      <c r="R11" s="52">
        <v>1</v>
      </c>
      <c r="S11" s="52">
        <v>2</v>
      </c>
      <c r="T11" s="52">
        <v>0</v>
      </c>
      <c r="U11" s="52">
        <v>0</v>
      </c>
      <c r="V11" s="52">
        <v>0</v>
      </c>
      <c r="W11" s="52">
        <v>0</v>
      </c>
    </row>
    <row r="12" spans="1:23" ht="12.75" customHeight="1" x14ac:dyDescent="0.2">
      <c r="A12" s="2" t="s">
        <v>147</v>
      </c>
      <c r="B12" s="2" t="s">
        <v>148</v>
      </c>
      <c r="C12" s="52">
        <v>0</v>
      </c>
      <c r="D12" s="52">
        <v>1</v>
      </c>
      <c r="E12" s="52">
        <v>1</v>
      </c>
      <c r="F12" s="52">
        <v>3</v>
      </c>
      <c r="G12" s="52">
        <v>5</v>
      </c>
      <c r="H12" s="52">
        <v>6</v>
      </c>
      <c r="I12" s="52">
        <v>5</v>
      </c>
      <c r="J12" s="52">
        <v>4</v>
      </c>
      <c r="K12" s="52">
        <v>6</v>
      </c>
      <c r="L12" s="52">
        <v>5</v>
      </c>
      <c r="M12" s="52">
        <v>5</v>
      </c>
      <c r="N12" s="52">
        <v>3</v>
      </c>
      <c r="O12" s="52">
        <v>2</v>
      </c>
      <c r="P12" s="52">
        <v>2</v>
      </c>
      <c r="Q12" s="52">
        <v>3</v>
      </c>
      <c r="R12" s="52">
        <v>2</v>
      </c>
      <c r="S12" s="52">
        <v>2</v>
      </c>
      <c r="T12" s="52">
        <v>2</v>
      </c>
      <c r="U12" s="52">
        <v>2</v>
      </c>
      <c r="V12" s="52">
        <v>1</v>
      </c>
      <c r="W12" s="52">
        <v>2</v>
      </c>
    </row>
    <row r="13" spans="1:23" ht="12.75" customHeight="1" x14ac:dyDescent="0.2">
      <c r="A13" s="2" t="s">
        <v>147</v>
      </c>
      <c r="B13" s="2" t="s">
        <v>7</v>
      </c>
      <c r="C13" s="52">
        <v>2</v>
      </c>
      <c r="D13" s="52">
        <v>2</v>
      </c>
      <c r="E13" s="52">
        <v>1</v>
      </c>
      <c r="F13" s="52">
        <v>1</v>
      </c>
      <c r="G13" s="52">
        <v>3</v>
      </c>
      <c r="H13" s="52">
        <v>5</v>
      </c>
      <c r="I13" s="52">
        <v>4</v>
      </c>
      <c r="J13" s="52">
        <v>3</v>
      </c>
      <c r="K13" s="52">
        <v>3</v>
      </c>
      <c r="L13" s="52">
        <v>4</v>
      </c>
      <c r="M13" s="52">
        <v>3</v>
      </c>
      <c r="N13" s="52">
        <v>3</v>
      </c>
      <c r="O13" s="52">
        <v>3</v>
      </c>
      <c r="P13" s="52">
        <v>3</v>
      </c>
      <c r="Q13" s="52">
        <v>2</v>
      </c>
      <c r="R13" s="52">
        <v>3</v>
      </c>
      <c r="S13" s="52">
        <v>4</v>
      </c>
      <c r="T13" s="52">
        <v>4</v>
      </c>
      <c r="U13" s="52">
        <v>6</v>
      </c>
      <c r="V13" s="52">
        <v>7</v>
      </c>
      <c r="W13" s="52">
        <v>5</v>
      </c>
    </row>
    <row r="14" spans="1:23" ht="12.75" customHeight="1" x14ac:dyDescent="0.2">
      <c r="A14" s="2" t="s">
        <v>147</v>
      </c>
      <c r="B14" s="2" t="s">
        <v>529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1</v>
      </c>
      <c r="P14" s="52">
        <v>1</v>
      </c>
      <c r="Q14" s="52">
        <v>1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</row>
    <row r="15" spans="1:23" ht="12.75" customHeight="1" x14ac:dyDescent="0.2">
      <c r="A15" s="2" t="s">
        <v>149</v>
      </c>
      <c r="B15" s="2" t="s">
        <v>150</v>
      </c>
      <c r="C15" s="52">
        <v>0</v>
      </c>
      <c r="D15" s="52">
        <v>15</v>
      </c>
      <c r="E15" s="52">
        <v>13</v>
      </c>
      <c r="F15" s="52">
        <v>10</v>
      </c>
      <c r="G15" s="52">
        <v>9</v>
      </c>
      <c r="H15" s="52">
        <v>7</v>
      </c>
      <c r="I15" s="52">
        <v>4</v>
      </c>
      <c r="J15" s="52">
        <v>2</v>
      </c>
      <c r="K15" s="52">
        <v>0</v>
      </c>
      <c r="L15" s="52">
        <v>4</v>
      </c>
      <c r="M15" s="52">
        <v>4</v>
      </c>
      <c r="N15" s="52">
        <v>8</v>
      </c>
      <c r="O15" s="52">
        <v>9</v>
      </c>
      <c r="P15" s="52">
        <v>7</v>
      </c>
      <c r="Q15" s="52">
        <v>9</v>
      </c>
      <c r="R15" s="52">
        <v>8</v>
      </c>
      <c r="S15" s="52">
        <v>7</v>
      </c>
      <c r="T15" s="52">
        <v>6</v>
      </c>
      <c r="U15" s="52">
        <v>5</v>
      </c>
      <c r="V15" s="52">
        <v>4</v>
      </c>
      <c r="W15" s="52">
        <v>3</v>
      </c>
    </row>
    <row r="16" spans="1:23" ht="12.75" customHeight="1" x14ac:dyDescent="0.2">
      <c r="A16" s="2" t="s">
        <v>149</v>
      </c>
      <c r="B16" s="2" t="s">
        <v>7</v>
      </c>
      <c r="C16" s="52">
        <v>82</v>
      </c>
      <c r="D16" s="52">
        <v>69</v>
      </c>
      <c r="E16" s="52">
        <v>75</v>
      </c>
      <c r="F16" s="52">
        <v>78</v>
      </c>
      <c r="G16" s="52">
        <v>82</v>
      </c>
      <c r="H16" s="52">
        <v>78</v>
      </c>
      <c r="I16" s="52">
        <v>82</v>
      </c>
      <c r="J16" s="52">
        <v>75</v>
      </c>
      <c r="K16" s="52">
        <v>75</v>
      </c>
      <c r="L16" s="52">
        <v>67</v>
      </c>
      <c r="M16" s="52">
        <v>75</v>
      </c>
      <c r="N16" s="52">
        <v>83</v>
      </c>
      <c r="O16" s="52">
        <v>97</v>
      </c>
      <c r="P16" s="52">
        <v>102</v>
      </c>
      <c r="Q16" s="52">
        <v>103</v>
      </c>
      <c r="R16" s="52">
        <v>98</v>
      </c>
      <c r="S16" s="52">
        <v>91</v>
      </c>
      <c r="T16" s="52">
        <v>87</v>
      </c>
      <c r="U16" s="52">
        <v>84</v>
      </c>
      <c r="V16" s="52">
        <v>89</v>
      </c>
      <c r="W16" s="52">
        <v>91</v>
      </c>
    </row>
    <row r="17" spans="1:23" ht="12.75" customHeight="1" x14ac:dyDescent="0.2">
      <c r="A17" s="2" t="s">
        <v>151</v>
      </c>
      <c r="B17" s="2" t="s">
        <v>7</v>
      </c>
      <c r="C17" s="52">
        <v>1</v>
      </c>
      <c r="D17" s="52">
        <v>1</v>
      </c>
      <c r="E17" s="52">
        <v>0</v>
      </c>
      <c r="F17" s="52">
        <v>1</v>
      </c>
      <c r="G17" s="52">
        <v>0</v>
      </c>
      <c r="H17" s="52">
        <v>0</v>
      </c>
      <c r="I17" s="52">
        <v>1</v>
      </c>
      <c r="J17" s="52">
        <v>5</v>
      </c>
      <c r="K17" s="52">
        <v>5</v>
      </c>
      <c r="L17" s="52">
        <v>0</v>
      </c>
      <c r="M17" s="52">
        <v>0</v>
      </c>
      <c r="N17" s="52">
        <v>0</v>
      </c>
      <c r="O17" s="52">
        <v>6</v>
      </c>
      <c r="P17" s="52">
        <v>3</v>
      </c>
      <c r="Q17" s="52">
        <v>4</v>
      </c>
      <c r="R17" s="52">
        <v>5</v>
      </c>
      <c r="S17" s="52">
        <v>2</v>
      </c>
      <c r="T17" s="52">
        <v>0</v>
      </c>
      <c r="U17" s="52">
        <v>0</v>
      </c>
      <c r="V17" s="52">
        <v>2</v>
      </c>
      <c r="W17" s="52">
        <v>1</v>
      </c>
    </row>
    <row r="18" spans="1:23" ht="12.75" customHeight="1" x14ac:dyDescent="0.2">
      <c r="A18" s="2" t="s">
        <v>287</v>
      </c>
      <c r="B18" s="2" t="s">
        <v>288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3</v>
      </c>
      <c r="I18" s="52">
        <v>2</v>
      </c>
      <c r="J18" s="52">
        <v>3</v>
      </c>
      <c r="K18" s="52">
        <v>3</v>
      </c>
      <c r="L18" s="52">
        <v>0</v>
      </c>
      <c r="M18" s="52">
        <v>0</v>
      </c>
      <c r="N18" s="52">
        <v>0</v>
      </c>
      <c r="O18" s="52">
        <v>1</v>
      </c>
      <c r="P18" s="52">
        <v>2</v>
      </c>
      <c r="Q18" s="52">
        <v>1</v>
      </c>
      <c r="R18" s="52">
        <v>3</v>
      </c>
      <c r="S18" s="52">
        <v>2</v>
      </c>
      <c r="T18" s="52">
        <v>2</v>
      </c>
      <c r="U18" s="52">
        <v>1</v>
      </c>
      <c r="V18" s="52">
        <v>5</v>
      </c>
      <c r="W18" s="52">
        <v>0</v>
      </c>
    </row>
    <row r="19" spans="1:23" ht="12.75" customHeight="1" x14ac:dyDescent="0.2">
      <c r="A19" s="2" t="s">
        <v>152</v>
      </c>
      <c r="B19" s="2" t="s">
        <v>7</v>
      </c>
      <c r="C19" s="52">
        <v>9</v>
      </c>
      <c r="D19" s="52">
        <v>11</v>
      </c>
      <c r="E19" s="52">
        <v>12</v>
      </c>
      <c r="F19" s="52">
        <v>11</v>
      </c>
      <c r="G19" s="52">
        <v>5</v>
      </c>
      <c r="H19" s="52">
        <v>6</v>
      </c>
      <c r="I19" s="52">
        <v>7</v>
      </c>
      <c r="J19" s="52">
        <v>8</v>
      </c>
      <c r="K19" s="52">
        <v>6</v>
      </c>
      <c r="L19" s="52">
        <v>8</v>
      </c>
      <c r="M19" s="52">
        <v>8</v>
      </c>
      <c r="N19" s="52">
        <v>7</v>
      </c>
      <c r="O19" s="52">
        <v>6</v>
      </c>
      <c r="P19" s="52">
        <v>6</v>
      </c>
      <c r="Q19" s="52">
        <v>7</v>
      </c>
      <c r="R19" s="52">
        <v>6</v>
      </c>
      <c r="S19" s="52">
        <v>8</v>
      </c>
      <c r="T19" s="52">
        <v>5</v>
      </c>
      <c r="U19" s="52">
        <v>7</v>
      </c>
      <c r="V19" s="52">
        <v>7</v>
      </c>
      <c r="W19" s="52">
        <v>6</v>
      </c>
    </row>
    <row r="20" spans="1:23" ht="12.75" customHeight="1" x14ac:dyDescent="0.2">
      <c r="A20" s="2" t="s">
        <v>152</v>
      </c>
      <c r="B20" s="2" t="s">
        <v>925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1</v>
      </c>
      <c r="V20" s="52">
        <v>2</v>
      </c>
      <c r="W20" s="52">
        <v>1</v>
      </c>
    </row>
    <row r="21" spans="1:23" ht="12.75" customHeight="1" x14ac:dyDescent="0.2">
      <c r="A21" s="2" t="s">
        <v>545</v>
      </c>
      <c r="B21" s="2" t="s">
        <v>546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1</v>
      </c>
      <c r="Q21" s="52">
        <v>1</v>
      </c>
      <c r="R21" s="52">
        <v>1</v>
      </c>
      <c r="S21" s="52">
        <v>1</v>
      </c>
      <c r="T21" s="52">
        <v>0</v>
      </c>
      <c r="U21" s="52">
        <v>0</v>
      </c>
      <c r="V21" s="52">
        <v>0</v>
      </c>
      <c r="W21" s="52">
        <v>0</v>
      </c>
    </row>
    <row r="22" spans="1:23" ht="12.75" customHeight="1" x14ac:dyDescent="0.2">
      <c r="A22" s="2" t="s">
        <v>153</v>
      </c>
      <c r="B22" s="2" t="s">
        <v>7</v>
      </c>
      <c r="C22" s="52">
        <v>4</v>
      </c>
      <c r="D22" s="52">
        <v>9</v>
      </c>
      <c r="E22" s="52">
        <v>7</v>
      </c>
      <c r="F22" s="52">
        <v>6</v>
      </c>
      <c r="G22" s="52">
        <v>8</v>
      </c>
      <c r="H22" s="52">
        <v>7</v>
      </c>
      <c r="I22" s="52">
        <v>8</v>
      </c>
      <c r="J22" s="52">
        <v>7</v>
      </c>
      <c r="K22" s="52">
        <v>7</v>
      </c>
      <c r="L22" s="52">
        <v>4</v>
      </c>
      <c r="M22" s="52">
        <v>1</v>
      </c>
      <c r="N22" s="52">
        <v>2</v>
      </c>
      <c r="O22" s="52">
        <v>4</v>
      </c>
      <c r="P22" s="52">
        <v>3</v>
      </c>
      <c r="Q22" s="52">
        <v>5</v>
      </c>
      <c r="R22" s="52">
        <v>5</v>
      </c>
      <c r="S22" s="52">
        <v>5</v>
      </c>
      <c r="T22" s="52">
        <v>5</v>
      </c>
      <c r="U22" s="52">
        <v>9</v>
      </c>
      <c r="V22" s="52">
        <v>5</v>
      </c>
      <c r="W22" s="52">
        <v>5</v>
      </c>
    </row>
    <row r="23" spans="1:23" ht="12.75" customHeight="1" x14ac:dyDescent="0.2">
      <c r="A23" s="2" t="s">
        <v>153</v>
      </c>
      <c r="B23" s="2" t="s">
        <v>154</v>
      </c>
      <c r="C23" s="52">
        <v>1</v>
      </c>
      <c r="D23" s="52">
        <v>1</v>
      </c>
      <c r="E23" s="52">
        <v>0</v>
      </c>
      <c r="F23" s="52">
        <v>1</v>
      </c>
      <c r="G23" s="52">
        <v>1</v>
      </c>
      <c r="H23" s="52">
        <v>3</v>
      </c>
      <c r="I23" s="52">
        <v>2</v>
      </c>
      <c r="J23" s="52">
        <v>1</v>
      </c>
      <c r="K23" s="52">
        <v>1</v>
      </c>
      <c r="L23" s="52">
        <v>0</v>
      </c>
      <c r="M23" s="52">
        <v>1</v>
      </c>
      <c r="N23" s="52">
        <v>1</v>
      </c>
      <c r="O23" s="52">
        <v>2</v>
      </c>
      <c r="P23" s="52">
        <v>2</v>
      </c>
      <c r="Q23" s="52">
        <v>2</v>
      </c>
      <c r="R23" s="52">
        <v>1</v>
      </c>
      <c r="S23" s="52">
        <v>1</v>
      </c>
      <c r="T23" s="52">
        <v>2</v>
      </c>
      <c r="U23" s="52">
        <v>0</v>
      </c>
      <c r="V23" s="52">
        <v>0</v>
      </c>
      <c r="W23" s="52">
        <v>0</v>
      </c>
    </row>
    <row r="24" spans="1:23" ht="12.75" customHeight="1" x14ac:dyDescent="0.2">
      <c r="A24" s="2" t="s">
        <v>155</v>
      </c>
      <c r="B24" s="2" t="s">
        <v>159</v>
      </c>
      <c r="C24" s="52">
        <v>0</v>
      </c>
      <c r="D24" s="52">
        <v>0</v>
      </c>
      <c r="E24" s="52">
        <v>0</v>
      </c>
      <c r="F24" s="52">
        <v>1</v>
      </c>
      <c r="G24" s="52">
        <v>1</v>
      </c>
      <c r="H24" s="52">
        <v>1</v>
      </c>
      <c r="I24" s="52">
        <v>1</v>
      </c>
      <c r="J24" s="52">
        <v>1</v>
      </c>
      <c r="K24" s="52">
        <v>1</v>
      </c>
      <c r="L24" s="52">
        <v>1</v>
      </c>
      <c r="M24" s="52">
        <v>1</v>
      </c>
      <c r="N24" s="52">
        <v>1</v>
      </c>
      <c r="O24" s="52">
        <v>0</v>
      </c>
      <c r="P24" s="52">
        <v>1</v>
      </c>
      <c r="Q24" s="52">
        <v>1</v>
      </c>
      <c r="R24" s="52">
        <v>1</v>
      </c>
      <c r="S24" s="52">
        <v>1</v>
      </c>
      <c r="T24" s="52">
        <v>0</v>
      </c>
      <c r="U24" s="52">
        <v>0</v>
      </c>
      <c r="V24" s="52">
        <v>2</v>
      </c>
      <c r="W24" s="52">
        <v>1</v>
      </c>
    </row>
    <row r="25" spans="1:23" ht="12.75" customHeight="1" x14ac:dyDescent="0.2">
      <c r="A25" s="2" t="s">
        <v>155</v>
      </c>
      <c r="B25" s="2" t="s">
        <v>150</v>
      </c>
      <c r="C25" s="52">
        <v>0</v>
      </c>
      <c r="D25" s="52">
        <v>1</v>
      </c>
      <c r="E25" s="52">
        <v>1</v>
      </c>
      <c r="F25" s="52">
        <v>0</v>
      </c>
      <c r="G25" s="52">
        <v>0</v>
      </c>
      <c r="H25" s="52">
        <v>0</v>
      </c>
      <c r="I25" s="52">
        <v>1</v>
      </c>
      <c r="J25" s="52">
        <v>1</v>
      </c>
      <c r="K25" s="52">
        <v>1</v>
      </c>
      <c r="L25" s="52">
        <v>1</v>
      </c>
      <c r="M25" s="52">
        <v>1</v>
      </c>
      <c r="N25" s="52">
        <v>1</v>
      </c>
      <c r="O25" s="52">
        <v>1</v>
      </c>
      <c r="P25" s="52">
        <v>0</v>
      </c>
      <c r="Q25" s="52">
        <v>1</v>
      </c>
      <c r="R25" s="52">
        <v>1</v>
      </c>
      <c r="S25" s="52">
        <v>0</v>
      </c>
      <c r="T25" s="52">
        <v>1</v>
      </c>
      <c r="U25" s="52">
        <v>1</v>
      </c>
      <c r="V25" s="52">
        <v>1</v>
      </c>
      <c r="W25" s="52">
        <v>1</v>
      </c>
    </row>
    <row r="26" spans="1:23" ht="12.75" customHeight="1" x14ac:dyDescent="0.2">
      <c r="A26" s="2" t="s">
        <v>155</v>
      </c>
      <c r="B26" s="2" t="s">
        <v>148</v>
      </c>
      <c r="C26" s="52">
        <v>5</v>
      </c>
      <c r="D26" s="52">
        <v>8</v>
      </c>
      <c r="E26" s="52">
        <v>10</v>
      </c>
      <c r="F26" s="52">
        <v>13</v>
      </c>
      <c r="G26" s="52">
        <v>13</v>
      </c>
      <c r="H26" s="52">
        <v>13</v>
      </c>
      <c r="I26" s="52">
        <v>12</v>
      </c>
      <c r="J26" s="52">
        <v>10</v>
      </c>
      <c r="K26" s="52">
        <v>8</v>
      </c>
      <c r="L26" s="52">
        <v>8</v>
      </c>
      <c r="M26" s="52">
        <v>7</v>
      </c>
      <c r="N26" s="52">
        <v>8</v>
      </c>
      <c r="O26" s="52">
        <v>9</v>
      </c>
      <c r="P26" s="52">
        <v>9</v>
      </c>
      <c r="Q26" s="52">
        <v>7</v>
      </c>
      <c r="R26" s="52">
        <v>10</v>
      </c>
      <c r="S26" s="52">
        <v>6</v>
      </c>
      <c r="T26" s="52">
        <v>4</v>
      </c>
      <c r="U26" s="52">
        <v>4</v>
      </c>
      <c r="V26" s="52">
        <v>6</v>
      </c>
      <c r="W26" s="52">
        <v>8</v>
      </c>
    </row>
    <row r="27" spans="1:23" ht="12.75" customHeight="1" x14ac:dyDescent="0.2">
      <c r="A27" s="2" t="s">
        <v>155</v>
      </c>
      <c r="B27" s="2" t="s">
        <v>7</v>
      </c>
      <c r="C27" s="52">
        <v>31</v>
      </c>
      <c r="D27" s="52">
        <v>39</v>
      </c>
      <c r="E27" s="52">
        <v>37</v>
      </c>
      <c r="F27" s="52">
        <v>37</v>
      </c>
      <c r="G27" s="52">
        <v>35</v>
      </c>
      <c r="H27" s="52">
        <v>38</v>
      </c>
      <c r="I27" s="52">
        <v>36</v>
      </c>
      <c r="J27" s="52">
        <v>29</v>
      </c>
      <c r="K27" s="52">
        <v>26</v>
      </c>
      <c r="L27" s="52">
        <v>28</v>
      </c>
      <c r="M27" s="52">
        <v>20</v>
      </c>
      <c r="N27" s="52">
        <v>17</v>
      </c>
      <c r="O27" s="52">
        <v>22</v>
      </c>
      <c r="P27" s="52">
        <v>25</v>
      </c>
      <c r="Q27" s="52">
        <v>22</v>
      </c>
      <c r="R27" s="52">
        <v>25</v>
      </c>
      <c r="S27" s="52">
        <v>26</v>
      </c>
      <c r="T27" s="52">
        <v>30</v>
      </c>
      <c r="U27" s="52">
        <v>32</v>
      </c>
      <c r="V27" s="52">
        <v>33</v>
      </c>
      <c r="W27" s="52">
        <v>32</v>
      </c>
    </row>
    <row r="28" spans="1:23" ht="12.75" customHeight="1" x14ac:dyDescent="0.2">
      <c r="A28" s="2" t="s">
        <v>155</v>
      </c>
      <c r="B28" s="2" t="s">
        <v>160</v>
      </c>
      <c r="C28" s="52">
        <v>1</v>
      </c>
      <c r="D28" s="52">
        <v>2</v>
      </c>
      <c r="E28" s="52">
        <v>1</v>
      </c>
      <c r="F28" s="52">
        <v>2</v>
      </c>
      <c r="G28" s="52">
        <v>1</v>
      </c>
      <c r="H28" s="52">
        <v>2</v>
      </c>
      <c r="I28" s="52">
        <v>2</v>
      </c>
      <c r="J28" s="52">
        <v>3</v>
      </c>
      <c r="K28" s="52">
        <v>4</v>
      </c>
      <c r="L28" s="52">
        <v>3</v>
      </c>
      <c r="M28" s="52">
        <v>1</v>
      </c>
      <c r="N28" s="52">
        <v>3</v>
      </c>
      <c r="O28" s="52">
        <v>4</v>
      </c>
      <c r="P28" s="52">
        <v>0</v>
      </c>
      <c r="Q28" s="52">
        <v>3</v>
      </c>
      <c r="R28" s="52">
        <v>1</v>
      </c>
      <c r="S28" s="52">
        <v>1</v>
      </c>
      <c r="T28" s="52">
        <v>1</v>
      </c>
      <c r="U28" s="52">
        <v>0</v>
      </c>
      <c r="V28" s="52">
        <v>0</v>
      </c>
      <c r="W28" s="52">
        <v>0</v>
      </c>
    </row>
    <row r="29" spans="1:23" ht="12.75" customHeight="1" x14ac:dyDescent="0.2">
      <c r="A29" s="2" t="s">
        <v>155</v>
      </c>
      <c r="B29" s="2" t="s">
        <v>156</v>
      </c>
      <c r="C29" s="52">
        <v>1</v>
      </c>
      <c r="D29" s="52">
        <v>1</v>
      </c>
      <c r="E29" s="52">
        <v>1</v>
      </c>
      <c r="F29" s="52">
        <v>2</v>
      </c>
      <c r="G29" s="52">
        <v>2</v>
      </c>
      <c r="H29" s="52">
        <v>2</v>
      </c>
      <c r="I29" s="52">
        <v>5</v>
      </c>
      <c r="J29" s="52">
        <v>2</v>
      </c>
      <c r="K29" s="52">
        <v>2</v>
      </c>
      <c r="L29" s="52">
        <v>1</v>
      </c>
      <c r="M29" s="52">
        <v>3</v>
      </c>
      <c r="N29" s="52">
        <v>3</v>
      </c>
      <c r="O29" s="52">
        <v>4</v>
      </c>
      <c r="P29" s="52">
        <v>4</v>
      </c>
      <c r="Q29" s="52">
        <v>3</v>
      </c>
      <c r="R29" s="52">
        <v>1</v>
      </c>
      <c r="S29" s="52">
        <v>2</v>
      </c>
      <c r="T29" s="52">
        <v>1</v>
      </c>
      <c r="U29" s="52">
        <v>3</v>
      </c>
      <c r="V29" s="52">
        <v>4</v>
      </c>
      <c r="W29" s="52">
        <v>5</v>
      </c>
    </row>
    <row r="30" spans="1:23" ht="12.75" customHeight="1" x14ac:dyDescent="0.2">
      <c r="A30" s="2" t="s">
        <v>155</v>
      </c>
      <c r="B30" s="2" t="s">
        <v>924</v>
      </c>
      <c r="C30" s="52">
        <v>2</v>
      </c>
      <c r="D30" s="52">
        <v>2</v>
      </c>
      <c r="E30" s="52">
        <v>1</v>
      </c>
      <c r="F30" s="52">
        <v>1</v>
      </c>
      <c r="G30" s="52">
        <v>1</v>
      </c>
      <c r="H30" s="52">
        <v>1</v>
      </c>
      <c r="I30" s="52">
        <v>2</v>
      </c>
      <c r="J30" s="52">
        <v>0</v>
      </c>
      <c r="K30" s="52">
        <v>0</v>
      </c>
      <c r="L30" s="52">
        <v>1</v>
      </c>
      <c r="M30" s="52">
        <v>3</v>
      </c>
      <c r="N30" s="52">
        <v>1</v>
      </c>
      <c r="O30" s="52">
        <v>0</v>
      </c>
      <c r="P30" s="52">
        <v>3</v>
      </c>
      <c r="Q30" s="52">
        <v>0</v>
      </c>
      <c r="R30" s="52">
        <v>0</v>
      </c>
      <c r="S30" s="52">
        <v>0</v>
      </c>
      <c r="T30" s="52">
        <v>1</v>
      </c>
      <c r="U30" s="52">
        <v>1</v>
      </c>
      <c r="V30" s="52">
        <v>1</v>
      </c>
      <c r="W30" s="52">
        <v>1</v>
      </c>
    </row>
    <row r="31" spans="1:23" ht="12.75" customHeight="1" x14ac:dyDescent="0.2">
      <c r="A31" s="2" t="s">
        <v>155</v>
      </c>
      <c r="B31" s="2" t="s">
        <v>157</v>
      </c>
      <c r="C31" s="52">
        <v>3</v>
      </c>
      <c r="D31" s="52">
        <v>3</v>
      </c>
      <c r="E31" s="52">
        <v>2</v>
      </c>
      <c r="F31" s="52">
        <v>2</v>
      </c>
      <c r="G31" s="52">
        <v>1</v>
      </c>
      <c r="H31" s="52">
        <v>1</v>
      </c>
      <c r="I31" s="52">
        <v>1</v>
      </c>
      <c r="J31" s="52">
        <v>1</v>
      </c>
      <c r="K31" s="52">
        <v>0</v>
      </c>
      <c r="L31" s="52">
        <v>1</v>
      </c>
      <c r="M31" s="52">
        <v>0</v>
      </c>
      <c r="N31" s="52">
        <v>1</v>
      </c>
      <c r="O31" s="52">
        <v>1</v>
      </c>
      <c r="P31" s="52">
        <v>1</v>
      </c>
      <c r="Q31" s="52">
        <v>1</v>
      </c>
      <c r="R31" s="52">
        <v>0</v>
      </c>
      <c r="S31" s="52">
        <v>0</v>
      </c>
      <c r="T31" s="52">
        <v>0</v>
      </c>
      <c r="U31" s="52">
        <v>1</v>
      </c>
      <c r="V31" s="52">
        <v>2</v>
      </c>
      <c r="W31" s="52">
        <v>2</v>
      </c>
    </row>
    <row r="32" spans="1:23" ht="12.75" customHeight="1" x14ac:dyDescent="0.2">
      <c r="A32" s="2" t="s">
        <v>155</v>
      </c>
      <c r="B32" s="2" t="s">
        <v>158</v>
      </c>
      <c r="C32" s="52">
        <v>4</v>
      </c>
      <c r="D32" s="52">
        <v>7</v>
      </c>
      <c r="E32" s="52">
        <v>14</v>
      </c>
      <c r="F32" s="52">
        <v>15</v>
      </c>
      <c r="G32" s="52">
        <v>14</v>
      </c>
      <c r="H32" s="52">
        <v>15</v>
      </c>
      <c r="I32" s="52">
        <v>11</v>
      </c>
      <c r="J32" s="52">
        <v>10</v>
      </c>
      <c r="K32" s="52">
        <v>7</v>
      </c>
      <c r="L32" s="52">
        <v>6</v>
      </c>
      <c r="M32" s="52">
        <v>6</v>
      </c>
      <c r="N32" s="52">
        <v>6</v>
      </c>
      <c r="O32" s="52">
        <v>8</v>
      </c>
      <c r="P32" s="52">
        <v>8</v>
      </c>
      <c r="Q32" s="52">
        <v>5</v>
      </c>
      <c r="R32" s="52">
        <v>3</v>
      </c>
      <c r="S32" s="52">
        <v>4</v>
      </c>
      <c r="T32" s="52">
        <v>7</v>
      </c>
      <c r="U32" s="52">
        <v>8</v>
      </c>
      <c r="V32" s="52">
        <v>7</v>
      </c>
      <c r="W32" s="52">
        <v>10</v>
      </c>
    </row>
    <row r="33" spans="1:23" s="46" customFormat="1" x14ac:dyDescent="0.2">
      <c r="U33" s="52"/>
      <c r="V33" s="52"/>
      <c r="W33" s="52"/>
    </row>
    <row r="34" spans="1:23" x14ac:dyDescent="0.2">
      <c r="A34" s="54" t="s">
        <v>698</v>
      </c>
      <c r="B34" s="55"/>
      <c r="C34" s="56"/>
    </row>
    <row r="35" spans="1:23" x14ac:dyDescent="0.2"/>
    <row r="36" spans="1:23" x14ac:dyDescent="0.2">
      <c r="A36" s="59" t="s">
        <v>699</v>
      </c>
      <c r="C36" s="20"/>
    </row>
    <row r="37" spans="1:23" ht="12.75" customHeight="1" x14ac:dyDescent="0.2">
      <c r="A37" s="2" t="s">
        <v>271</v>
      </c>
      <c r="C37" s="25"/>
      <c r="D37" s="25"/>
      <c r="E37" s="25"/>
    </row>
    <row r="38" spans="1:23" ht="12.75" customHeight="1" x14ac:dyDescent="0.2">
      <c r="A38" s="2" t="s">
        <v>653</v>
      </c>
    </row>
  </sheetData>
  <phoneticPr fontId="3" type="noConversion"/>
  <hyperlinks>
    <hyperlink ref="A4" location="Inhalt!A1" display="&lt;&lt;&lt; Inhalt" xr:uid="{961ABBFC-D564-42C4-85DF-90C51314DF61}"/>
    <hyperlink ref="A34" location="Metadaten!A1" display="Metadaten &lt;&lt;&lt;" xr:uid="{51C8DDD4-7929-45E8-AE36-712E3C18A3DB}"/>
  </hyperlinks>
  <pageMargins left="0.78740157499999996" right="0.78740157499999996" top="0.984251969" bottom="0.984251969" header="0.4921259845" footer="0.4921259845"/>
  <pageSetup paperSize="9" scale="4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4">
    <pageSetUpPr fitToPage="1"/>
  </sheetPr>
  <dimension ref="A1:AN34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11.42578125" defaultRowHeight="12.75" x14ac:dyDescent="0.2"/>
  <cols>
    <col min="1" max="1" width="37.42578125" style="2" customWidth="1"/>
    <col min="2" max="2" width="7.5703125" style="2" bestFit="1" customWidth="1"/>
    <col min="3" max="3" width="7.85546875" style="2" bestFit="1" customWidth="1"/>
    <col min="4" max="21" width="7.85546875" style="2" customWidth="1"/>
    <col min="22" max="22" width="7.5703125" style="2" customWidth="1"/>
    <col min="23" max="40" width="7.85546875" style="2" customWidth="1"/>
    <col min="41" max="16384" width="11.42578125" style="2"/>
  </cols>
  <sheetData>
    <row r="1" spans="1:40" ht="15.75" x14ac:dyDescent="0.2">
      <c r="A1" s="42" t="s">
        <v>161</v>
      </c>
    </row>
    <row r="2" spans="1:40" ht="12.75" customHeight="1" x14ac:dyDescent="0.2">
      <c r="A2" s="2" t="s">
        <v>927</v>
      </c>
    </row>
    <row r="4" spans="1:40" x14ac:dyDescent="0.2">
      <c r="A4" s="50" t="s">
        <v>696</v>
      </c>
    </row>
    <row r="5" spans="1:40" x14ac:dyDescent="0.2">
      <c r="A5" s="20"/>
    </row>
    <row r="6" spans="1:40" x14ac:dyDescent="0.2">
      <c r="A6" s="51" t="s">
        <v>765</v>
      </c>
    </row>
    <row r="8" spans="1:40" s="7" customFormat="1" x14ac:dyDescent="0.2">
      <c r="A8" s="7" t="s">
        <v>659</v>
      </c>
      <c r="B8" s="7" t="s">
        <v>107</v>
      </c>
      <c r="V8" s="7" t="s">
        <v>162</v>
      </c>
    </row>
    <row r="9" spans="1:40" s="7" customFormat="1" x14ac:dyDescent="0.2">
      <c r="B9" s="7" t="s">
        <v>40</v>
      </c>
      <c r="C9" s="7" t="s">
        <v>41</v>
      </c>
      <c r="D9" s="7" t="s">
        <v>42</v>
      </c>
      <c r="E9" s="7" t="s">
        <v>252</v>
      </c>
      <c r="F9" s="7" t="s">
        <v>284</v>
      </c>
      <c r="G9" s="7" t="s">
        <v>384</v>
      </c>
      <c r="H9" s="7" t="s">
        <v>404</v>
      </c>
      <c r="I9" s="7" t="s">
        <v>435</v>
      </c>
      <c r="J9" s="7" t="s">
        <v>471</v>
      </c>
      <c r="K9" s="7" t="s">
        <v>485</v>
      </c>
      <c r="L9" s="7" t="s">
        <v>512</v>
      </c>
      <c r="M9" s="7" t="s">
        <v>520</v>
      </c>
      <c r="N9" s="7" t="s">
        <v>539</v>
      </c>
      <c r="O9" s="7" t="s">
        <v>558</v>
      </c>
      <c r="P9" s="7" t="s">
        <v>591</v>
      </c>
      <c r="Q9" s="7" t="s">
        <v>638</v>
      </c>
      <c r="R9" s="7" t="s">
        <v>798</v>
      </c>
      <c r="S9" s="7" t="s">
        <v>820</v>
      </c>
      <c r="T9" s="7" t="s">
        <v>856</v>
      </c>
      <c r="U9" s="70" t="s">
        <v>877</v>
      </c>
      <c r="V9" s="7" t="s">
        <v>40</v>
      </c>
      <c r="W9" s="7" t="s">
        <v>41</v>
      </c>
      <c r="X9" s="7" t="s">
        <v>42</v>
      </c>
      <c r="Y9" s="7" t="s">
        <v>252</v>
      </c>
      <c r="Z9" s="7" t="s">
        <v>384</v>
      </c>
      <c r="AA9" s="7" t="s">
        <v>404</v>
      </c>
      <c r="AB9" s="7" t="s">
        <v>435</v>
      </c>
      <c r="AC9" s="7" t="s">
        <v>471</v>
      </c>
      <c r="AD9" s="7" t="s">
        <v>485</v>
      </c>
      <c r="AE9" s="7" t="s">
        <v>512</v>
      </c>
      <c r="AF9" s="7" t="s">
        <v>520</v>
      </c>
      <c r="AG9" s="7" t="s">
        <v>539</v>
      </c>
      <c r="AH9" s="7" t="s">
        <v>558</v>
      </c>
      <c r="AI9" s="7" t="s">
        <v>591</v>
      </c>
      <c r="AJ9" s="7" t="s">
        <v>638</v>
      </c>
      <c r="AK9" s="7" t="s">
        <v>798</v>
      </c>
      <c r="AL9" s="7" t="s">
        <v>820</v>
      </c>
      <c r="AM9" s="7" t="s">
        <v>856</v>
      </c>
      <c r="AN9" s="70" t="s">
        <v>877</v>
      </c>
    </row>
    <row r="10" spans="1:40" x14ac:dyDescent="0.2">
      <c r="A10" s="2" t="s">
        <v>22</v>
      </c>
      <c r="B10" s="52">
        <f>SUM(B11:B25)</f>
        <v>227</v>
      </c>
      <c r="C10" s="52">
        <f>SUM(C11:C25)</f>
        <v>250</v>
      </c>
      <c r="D10" s="52">
        <f>SUM(D11:D25)</f>
        <v>261</v>
      </c>
      <c r="E10" s="52">
        <f>SUM(E11:E25)</f>
        <v>289</v>
      </c>
      <c r="F10" s="52">
        <v>298</v>
      </c>
      <c r="G10" s="52">
        <v>257</v>
      </c>
      <c r="H10" s="52">
        <v>226</v>
      </c>
      <c r="I10" s="52">
        <v>206</v>
      </c>
      <c r="J10" s="52">
        <v>186</v>
      </c>
      <c r="K10" s="52">
        <v>167</v>
      </c>
      <c r="L10" s="52">
        <v>164</v>
      </c>
      <c r="M10" s="52">
        <v>180</v>
      </c>
      <c r="N10" s="52">
        <v>184</v>
      </c>
      <c r="O10" s="52">
        <v>182</v>
      </c>
      <c r="P10" s="52">
        <v>175</v>
      </c>
      <c r="Q10" s="52">
        <v>165</v>
      </c>
      <c r="R10" s="52">
        <v>158</v>
      </c>
      <c r="S10" s="52">
        <v>165</v>
      </c>
      <c r="T10" s="52">
        <v>178</v>
      </c>
      <c r="U10" s="52">
        <v>174</v>
      </c>
      <c r="V10" s="52">
        <v>15</v>
      </c>
      <c r="W10" s="52">
        <v>13</v>
      </c>
      <c r="X10" s="52">
        <f>SUM(X11:X25)</f>
        <v>13</v>
      </c>
      <c r="Y10" s="52">
        <v>14</v>
      </c>
      <c r="Z10" s="52">
        <v>22</v>
      </c>
      <c r="AA10" s="52">
        <v>21</v>
      </c>
      <c r="AB10" s="52">
        <v>43</v>
      </c>
      <c r="AC10" s="52">
        <v>27</v>
      </c>
      <c r="AD10" s="52">
        <v>35</v>
      </c>
      <c r="AE10" s="52">
        <v>12</v>
      </c>
      <c r="AF10" s="52">
        <v>15</v>
      </c>
      <c r="AG10" s="52">
        <v>18</v>
      </c>
      <c r="AH10" s="52">
        <v>17</v>
      </c>
      <c r="AI10" s="52">
        <v>19</v>
      </c>
      <c r="AJ10" s="52">
        <v>23</v>
      </c>
      <c r="AK10" s="52">
        <v>25</v>
      </c>
      <c r="AL10" s="52">
        <v>33</v>
      </c>
      <c r="AM10" s="52">
        <v>24</v>
      </c>
      <c r="AN10" s="52">
        <v>17</v>
      </c>
    </row>
    <row r="11" spans="1:40" ht="12.75" customHeight="1" x14ac:dyDescent="0.2">
      <c r="A11" s="2" t="s">
        <v>163</v>
      </c>
      <c r="B11" s="52">
        <v>1</v>
      </c>
      <c r="C11" s="52">
        <v>1</v>
      </c>
      <c r="D11" s="52">
        <v>3</v>
      </c>
      <c r="E11" s="52">
        <v>2</v>
      </c>
      <c r="F11" s="52">
        <v>2</v>
      </c>
      <c r="G11" s="52">
        <v>2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1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2">
        <v>0</v>
      </c>
    </row>
    <row r="12" spans="1:40" ht="12.75" customHeight="1" x14ac:dyDescent="0.2">
      <c r="A12" s="2" t="s">
        <v>164</v>
      </c>
      <c r="B12" s="52">
        <v>1</v>
      </c>
      <c r="C12" s="52">
        <v>1</v>
      </c>
      <c r="D12" s="52">
        <v>2</v>
      </c>
      <c r="E12" s="52">
        <v>2</v>
      </c>
      <c r="F12" s="52">
        <v>2</v>
      </c>
      <c r="G12" s="52">
        <v>6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2">
        <v>0</v>
      </c>
    </row>
    <row r="13" spans="1:40" ht="12.75" customHeight="1" x14ac:dyDescent="0.2">
      <c r="A13" s="2" t="s">
        <v>165</v>
      </c>
      <c r="B13" s="52">
        <v>1</v>
      </c>
      <c r="C13" s="52">
        <v>1</v>
      </c>
      <c r="D13" s="52">
        <v>1</v>
      </c>
      <c r="E13" s="52">
        <v>1</v>
      </c>
      <c r="F13" s="52">
        <v>1</v>
      </c>
      <c r="G13" s="52">
        <v>1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</row>
    <row r="14" spans="1:40" ht="12.75" customHeight="1" x14ac:dyDescent="0.2">
      <c r="A14" s="2" t="s">
        <v>166</v>
      </c>
      <c r="B14" s="52">
        <v>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61</v>
      </c>
      <c r="I14" s="52">
        <v>50</v>
      </c>
      <c r="J14" s="52">
        <v>56</v>
      </c>
      <c r="K14" s="52">
        <v>41</v>
      </c>
      <c r="L14" s="52">
        <v>38</v>
      </c>
      <c r="M14" s="52">
        <v>44</v>
      </c>
      <c r="N14" s="52">
        <v>45</v>
      </c>
      <c r="O14" s="52">
        <v>37</v>
      </c>
      <c r="P14" s="52">
        <v>38</v>
      </c>
      <c r="Q14" s="52">
        <v>37</v>
      </c>
      <c r="R14" s="52">
        <v>36</v>
      </c>
      <c r="S14" s="52">
        <v>40</v>
      </c>
      <c r="T14" s="52">
        <v>44</v>
      </c>
      <c r="U14" s="52">
        <v>49</v>
      </c>
      <c r="V14" s="52">
        <v>0</v>
      </c>
      <c r="W14" s="52">
        <v>1</v>
      </c>
      <c r="X14" s="52">
        <v>0</v>
      </c>
      <c r="Y14" s="52">
        <v>0</v>
      </c>
      <c r="Z14" s="52">
        <v>0</v>
      </c>
      <c r="AA14" s="52">
        <v>7</v>
      </c>
      <c r="AB14" s="52">
        <v>6</v>
      </c>
      <c r="AC14" s="52">
        <v>6</v>
      </c>
      <c r="AD14" s="52">
        <v>9</v>
      </c>
      <c r="AE14" s="52">
        <v>0</v>
      </c>
      <c r="AF14" s="52">
        <v>4</v>
      </c>
      <c r="AG14" s="52">
        <v>6</v>
      </c>
      <c r="AH14" s="52">
        <v>7</v>
      </c>
      <c r="AI14" s="52">
        <v>7</v>
      </c>
      <c r="AJ14" s="52">
        <v>6</v>
      </c>
      <c r="AK14" s="52">
        <v>6</v>
      </c>
      <c r="AL14" s="52">
        <v>10</v>
      </c>
      <c r="AM14" s="52">
        <v>0</v>
      </c>
      <c r="AN14" s="52">
        <v>0</v>
      </c>
    </row>
    <row r="15" spans="1:40" ht="12.75" customHeight="1" x14ac:dyDescent="0.2">
      <c r="A15" s="2" t="s">
        <v>167</v>
      </c>
      <c r="B15" s="52">
        <v>52</v>
      </c>
      <c r="C15" s="52">
        <v>59</v>
      </c>
      <c r="D15" s="52">
        <v>56</v>
      </c>
      <c r="E15" s="52">
        <v>66</v>
      </c>
      <c r="F15" s="52">
        <v>71</v>
      </c>
      <c r="G15" s="52">
        <v>52</v>
      </c>
      <c r="H15" s="52">
        <v>0</v>
      </c>
      <c r="I15" s="52">
        <v>0</v>
      </c>
      <c r="J15" s="52">
        <v>0</v>
      </c>
      <c r="K15" s="52">
        <v>0</v>
      </c>
      <c r="L15" s="52">
        <v>3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7</v>
      </c>
      <c r="W15" s="52">
        <v>4</v>
      </c>
      <c r="X15" s="52">
        <v>2</v>
      </c>
      <c r="Y15" s="52">
        <v>2</v>
      </c>
      <c r="Z15" s="52">
        <v>5</v>
      </c>
      <c r="AA15" s="52">
        <v>0</v>
      </c>
      <c r="AB15" s="52">
        <v>0</v>
      </c>
      <c r="AC15" s="52">
        <v>0</v>
      </c>
      <c r="AD15" s="52">
        <v>0</v>
      </c>
      <c r="AE15" s="52">
        <v>4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9</v>
      </c>
      <c r="AN15" s="52">
        <v>8</v>
      </c>
    </row>
    <row r="16" spans="1:40" ht="12.75" customHeight="1" x14ac:dyDescent="0.2">
      <c r="A16" s="2" t="s">
        <v>144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29</v>
      </c>
      <c r="I16" s="52">
        <v>11</v>
      </c>
      <c r="J16" s="52">
        <v>10</v>
      </c>
      <c r="K16" s="52">
        <v>4</v>
      </c>
      <c r="L16" s="52">
        <v>0</v>
      </c>
      <c r="M16" s="52">
        <v>6</v>
      </c>
      <c r="N16" s="52">
        <v>8</v>
      </c>
      <c r="O16" s="52">
        <v>7</v>
      </c>
      <c r="P16" s="52">
        <v>5</v>
      </c>
      <c r="Q16" s="52">
        <v>3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2</v>
      </c>
      <c r="AC16" s="52">
        <v>2</v>
      </c>
      <c r="AD16" s="52">
        <v>3</v>
      </c>
      <c r="AE16" s="52">
        <v>0</v>
      </c>
      <c r="AF16" s="52">
        <v>1</v>
      </c>
      <c r="AG16" s="52">
        <v>0</v>
      </c>
      <c r="AH16" s="52">
        <v>1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</row>
    <row r="17" spans="1:40" ht="12.75" customHeight="1" x14ac:dyDescent="0.2">
      <c r="A17" s="2" t="s">
        <v>142</v>
      </c>
      <c r="B17" s="52">
        <v>18</v>
      </c>
      <c r="C17" s="52">
        <v>16</v>
      </c>
      <c r="D17" s="52">
        <v>12</v>
      </c>
      <c r="E17" s="52">
        <v>10</v>
      </c>
      <c r="F17" s="52">
        <v>9</v>
      </c>
      <c r="G17" s="52">
        <v>5</v>
      </c>
      <c r="H17" s="52">
        <v>5</v>
      </c>
      <c r="I17" s="52">
        <v>4</v>
      </c>
      <c r="J17" s="52">
        <v>9</v>
      </c>
      <c r="K17" s="52">
        <v>9</v>
      </c>
      <c r="L17" s="52">
        <v>12</v>
      </c>
      <c r="M17" s="52">
        <v>11</v>
      </c>
      <c r="N17" s="52">
        <v>11</v>
      </c>
      <c r="O17" s="52">
        <v>14</v>
      </c>
      <c r="P17" s="52">
        <v>13</v>
      </c>
      <c r="Q17" s="52">
        <v>10</v>
      </c>
      <c r="R17" s="52">
        <v>8</v>
      </c>
      <c r="S17" s="52">
        <v>8</v>
      </c>
      <c r="T17" s="52">
        <v>8</v>
      </c>
      <c r="U17" s="52">
        <v>6</v>
      </c>
      <c r="V17" s="52">
        <v>2</v>
      </c>
      <c r="W17" s="52">
        <v>1</v>
      </c>
      <c r="X17" s="52">
        <v>1</v>
      </c>
      <c r="Y17" s="52">
        <v>0</v>
      </c>
      <c r="Z17" s="52">
        <v>2</v>
      </c>
      <c r="AA17" s="52">
        <v>1</v>
      </c>
      <c r="AB17" s="52">
        <v>5</v>
      </c>
      <c r="AC17" s="52">
        <v>0</v>
      </c>
      <c r="AD17" s="52">
        <v>0</v>
      </c>
      <c r="AE17" s="52">
        <v>0</v>
      </c>
      <c r="AF17" s="52">
        <v>0</v>
      </c>
      <c r="AG17" s="52">
        <v>1</v>
      </c>
      <c r="AH17" s="52">
        <v>0</v>
      </c>
      <c r="AI17" s="52">
        <v>1</v>
      </c>
      <c r="AJ17" s="52">
        <v>4</v>
      </c>
      <c r="AK17" s="52"/>
      <c r="AL17" s="52">
        <v>1</v>
      </c>
      <c r="AM17" s="52">
        <v>0</v>
      </c>
      <c r="AN17" s="52">
        <v>0</v>
      </c>
    </row>
    <row r="18" spans="1:40" ht="12.75" customHeight="1" x14ac:dyDescent="0.2">
      <c r="A18" s="2" t="s">
        <v>168</v>
      </c>
      <c r="B18" s="52">
        <v>1</v>
      </c>
      <c r="C18" s="52">
        <v>0</v>
      </c>
      <c r="D18" s="52">
        <v>1</v>
      </c>
      <c r="E18" s="52">
        <v>1</v>
      </c>
      <c r="F18" s="52">
        <v>3</v>
      </c>
      <c r="G18" s="52">
        <v>3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2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</row>
    <row r="19" spans="1:40" ht="12.75" customHeight="1" x14ac:dyDescent="0.2">
      <c r="A19" s="2" t="s">
        <v>407</v>
      </c>
      <c r="B19" s="52">
        <v>32</v>
      </c>
      <c r="C19" s="52">
        <v>36</v>
      </c>
      <c r="D19" s="52">
        <v>39</v>
      </c>
      <c r="E19" s="52">
        <v>47</v>
      </c>
      <c r="F19" s="52">
        <v>49</v>
      </c>
      <c r="G19" s="52">
        <v>42</v>
      </c>
      <c r="H19" s="52">
        <v>18</v>
      </c>
      <c r="I19" s="52">
        <v>24</v>
      </c>
      <c r="J19" s="52">
        <v>23</v>
      </c>
      <c r="K19" s="52">
        <v>25</v>
      </c>
      <c r="L19" s="52">
        <v>23</v>
      </c>
      <c r="M19" s="52">
        <v>25</v>
      </c>
      <c r="N19" s="52">
        <v>18</v>
      </c>
      <c r="O19" s="52">
        <v>19</v>
      </c>
      <c r="P19" s="52">
        <v>20</v>
      </c>
      <c r="Q19" s="52">
        <v>21</v>
      </c>
      <c r="R19" s="52">
        <v>21</v>
      </c>
      <c r="S19" s="52">
        <v>21</v>
      </c>
      <c r="T19" s="52">
        <v>26</v>
      </c>
      <c r="U19" s="52">
        <v>30</v>
      </c>
      <c r="V19" s="52">
        <v>1</v>
      </c>
      <c r="W19" s="52">
        <v>1</v>
      </c>
      <c r="X19" s="52">
        <v>1</v>
      </c>
      <c r="Y19" s="52">
        <v>2</v>
      </c>
      <c r="Z19" s="52">
        <v>3</v>
      </c>
      <c r="AA19" s="52">
        <v>2</v>
      </c>
      <c r="AB19" s="52">
        <v>5</v>
      </c>
      <c r="AC19" s="52">
        <v>3</v>
      </c>
      <c r="AD19" s="52">
        <v>2</v>
      </c>
      <c r="AE19" s="52">
        <v>3</v>
      </c>
      <c r="AF19" s="52">
        <v>3</v>
      </c>
      <c r="AG19" s="52">
        <v>4</v>
      </c>
      <c r="AH19" s="52">
        <v>1</v>
      </c>
      <c r="AI19" s="52">
        <v>4</v>
      </c>
      <c r="AJ19" s="52">
        <v>1</v>
      </c>
      <c r="AK19" s="52">
        <v>7</v>
      </c>
      <c r="AL19" s="52">
        <v>3</v>
      </c>
      <c r="AM19" s="52">
        <v>7</v>
      </c>
      <c r="AN19" s="52">
        <v>3</v>
      </c>
    </row>
    <row r="20" spans="1:40" ht="12.75" customHeight="1" x14ac:dyDescent="0.2">
      <c r="A20" s="2" t="s">
        <v>169</v>
      </c>
      <c r="B20" s="52">
        <v>49</v>
      </c>
      <c r="C20" s="52">
        <v>52</v>
      </c>
      <c r="D20" s="52">
        <v>58</v>
      </c>
      <c r="E20" s="52">
        <v>62</v>
      </c>
      <c r="F20" s="52">
        <v>64</v>
      </c>
      <c r="G20" s="52">
        <v>64</v>
      </c>
      <c r="H20" s="52">
        <v>64</v>
      </c>
      <c r="I20" s="52">
        <v>51</v>
      </c>
      <c r="J20" s="52">
        <v>45</v>
      </c>
      <c r="K20" s="52">
        <v>50</v>
      </c>
      <c r="L20" s="52">
        <v>47</v>
      </c>
      <c r="M20" s="52">
        <v>53</v>
      </c>
      <c r="N20" s="52">
        <v>54</v>
      </c>
      <c r="O20" s="52">
        <v>61</v>
      </c>
      <c r="P20" s="52">
        <v>55</v>
      </c>
      <c r="Q20" s="52">
        <v>55</v>
      </c>
      <c r="R20" s="52">
        <v>57</v>
      </c>
      <c r="S20" s="52">
        <v>57</v>
      </c>
      <c r="T20" s="52">
        <v>52</v>
      </c>
      <c r="U20" s="52">
        <v>47</v>
      </c>
      <c r="V20" s="52">
        <v>4</v>
      </c>
      <c r="W20" s="52">
        <v>2</v>
      </c>
      <c r="X20" s="52">
        <v>2</v>
      </c>
      <c r="Y20" s="52">
        <v>4</v>
      </c>
      <c r="Z20" s="52">
        <v>2</v>
      </c>
      <c r="AA20" s="52">
        <v>1</v>
      </c>
      <c r="AB20" s="52">
        <v>8</v>
      </c>
      <c r="AC20" s="52">
        <v>5</v>
      </c>
      <c r="AD20" s="52">
        <v>6</v>
      </c>
      <c r="AE20" s="52">
        <v>2</v>
      </c>
      <c r="AF20" s="52">
        <v>3</v>
      </c>
      <c r="AG20" s="52">
        <v>4</v>
      </c>
      <c r="AH20" s="52">
        <v>2</v>
      </c>
      <c r="AI20" s="52">
        <v>1</v>
      </c>
      <c r="AJ20" s="52">
        <v>4</v>
      </c>
      <c r="AK20" s="52">
        <v>5</v>
      </c>
      <c r="AL20" s="52">
        <v>6</v>
      </c>
      <c r="AM20" s="52">
        <v>1</v>
      </c>
      <c r="AN20" s="52">
        <v>2</v>
      </c>
    </row>
    <row r="21" spans="1:40" ht="12.75" customHeight="1" x14ac:dyDescent="0.2">
      <c r="A21" s="2" t="s">
        <v>170</v>
      </c>
      <c r="B21" s="52">
        <v>41</v>
      </c>
      <c r="C21" s="52">
        <v>54</v>
      </c>
      <c r="D21" s="52">
        <v>56</v>
      </c>
      <c r="E21" s="52">
        <v>67</v>
      </c>
      <c r="F21" s="52">
        <v>58</v>
      </c>
      <c r="G21" s="52">
        <v>46</v>
      </c>
      <c r="H21" s="52">
        <v>32</v>
      </c>
      <c r="I21" s="52">
        <v>31</v>
      </c>
      <c r="J21" s="52">
        <v>23</v>
      </c>
      <c r="K21" s="52">
        <v>20</v>
      </c>
      <c r="L21" s="52">
        <v>15</v>
      </c>
      <c r="M21" s="52">
        <v>18</v>
      </c>
      <c r="N21" s="52">
        <v>21</v>
      </c>
      <c r="O21" s="52">
        <v>19</v>
      </c>
      <c r="P21" s="52">
        <v>18</v>
      </c>
      <c r="Q21" s="52">
        <v>19</v>
      </c>
      <c r="R21" s="52">
        <v>15</v>
      </c>
      <c r="S21" s="52">
        <v>17</v>
      </c>
      <c r="T21" s="52">
        <v>20</v>
      </c>
      <c r="U21" s="52">
        <v>20</v>
      </c>
      <c r="V21" s="52">
        <v>0</v>
      </c>
      <c r="W21" s="52">
        <v>1</v>
      </c>
      <c r="X21" s="52">
        <v>4</v>
      </c>
      <c r="Y21" s="52">
        <v>4</v>
      </c>
      <c r="Z21" s="52">
        <v>4</v>
      </c>
      <c r="AA21" s="52">
        <v>6</v>
      </c>
      <c r="AB21" s="52">
        <v>10</v>
      </c>
      <c r="AC21" s="52">
        <v>2</v>
      </c>
      <c r="AD21" s="52">
        <v>4</v>
      </c>
      <c r="AE21" s="52">
        <v>1</v>
      </c>
      <c r="AF21" s="52">
        <v>1</v>
      </c>
      <c r="AG21" s="52">
        <v>1</v>
      </c>
      <c r="AH21" s="52">
        <v>5</v>
      </c>
      <c r="AI21" s="52">
        <v>4</v>
      </c>
      <c r="AJ21" s="52">
        <v>7</v>
      </c>
      <c r="AK21" s="52">
        <v>6</v>
      </c>
      <c r="AL21" s="52">
        <v>7</v>
      </c>
      <c r="AM21" s="52">
        <v>4</v>
      </c>
      <c r="AN21" s="52">
        <v>2</v>
      </c>
    </row>
    <row r="22" spans="1:40" ht="12.75" customHeight="1" x14ac:dyDescent="0.2">
      <c r="A22" s="2" t="s">
        <v>406</v>
      </c>
      <c r="B22" s="52">
        <v>15</v>
      </c>
      <c r="C22" s="52">
        <v>17</v>
      </c>
      <c r="D22" s="52">
        <v>20</v>
      </c>
      <c r="E22" s="52">
        <v>24</v>
      </c>
      <c r="F22" s="52">
        <v>25</v>
      </c>
      <c r="G22" s="52">
        <v>23</v>
      </c>
      <c r="H22" s="52">
        <v>17</v>
      </c>
      <c r="I22" s="52">
        <v>21</v>
      </c>
      <c r="J22" s="52">
        <v>20</v>
      </c>
      <c r="K22" s="52">
        <v>18</v>
      </c>
      <c r="L22" s="52">
        <v>14</v>
      </c>
      <c r="M22" s="52">
        <v>14</v>
      </c>
      <c r="N22" s="52">
        <v>18</v>
      </c>
      <c r="O22" s="52">
        <v>14</v>
      </c>
      <c r="P22" s="52">
        <v>11</v>
      </c>
      <c r="Q22" s="52">
        <v>8</v>
      </c>
      <c r="R22" s="52">
        <v>7</v>
      </c>
      <c r="S22" s="52">
        <v>11</v>
      </c>
      <c r="T22" s="52">
        <v>13</v>
      </c>
      <c r="U22" s="52">
        <v>18</v>
      </c>
      <c r="V22" s="52">
        <v>0</v>
      </c>
      <c r="W22" s="52">
        <v>2</v>
      </c>
      <c r="X22" s="52">
        <v>1</v>
      </c>
      <c r="Y22" s="52">
        <v>1</v>
      </c>
      <c r="Z22" s="52">
        <v>2</v>
      </c>
      <c r="AA22" s="52">
        <v>2</v>
      </c>
      <c r="AB22" s="52">
        <v>1</v>
      </c>
      <c r="AC22" s="52">
        <v>4</v>
      </c>
      <c r="AD22" s="52">
        <v>4</v>
      </c>
      <c r="AE22" s="52">
        <v>2</v>
      </c>
      <c r="AF22" s="52">
        <v>3</v>
      </c>
      <c r="AG22" s="52">
        <v>2</v>
      </c>
      <c r="AH22" s="52">
        <v>1</v>
      </c>
      <c r="AI22" s="52">
        <v>2</v>
      </c>
      <c r="AJ22" s="52">
        <v>1</v>
      </c>
      <c r="AK22" s="52">
        <v>0</v>
      </c>
      <c r="AL22" s="52">
        <v>2</v>
      </c>
      <c r="AM22" s="52">
        <v>0</v>
      </c>
      <c r="AN22" s="52">
        <v>1</v>
      </c>
    </row>
    <row r="23" spans="1:40" ht="12.75" customHeight="1" x14ac:dyDescent="0.2">
      <c r="A23" s="2" t="s">
        <v>171</v>
      </c>
      <c r="B23" s="52">
        <v>2</v>
      </c>
      <c r="C23" s="52">
        <v>1</v>
      </c>
      <c r="D23" s="52">
        <v>0</v>
      </c>
      <c r="E23" s="52">
        <v>0</v>
      </c>
      <c r="F23" s="52">
        <v>0</v>
      </c>
      <c r="G23" s="52">
        <v>2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</row>
    <row r="24" spans="1:40" ht="12.75" customHeight="1" x14ac:dyDescent="0.2">
      <c r="A24" s="2" t="s">
        <v>172</v>
      </c>
      <c r="B24" s="52">
        <v>3</v>
      </c>
      <c r="C24" s="52">
        <v>2</v>
      </c>
      <c r="D24" s="52">
        <v>2</v>
      </c>
      <c r="E24" s="52">
        <v>1</v>
      </c>
      <c r="F24" s="52">
        <v>1</v>
      </c>
      <c r="G24" s="52">
        <v>1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</row>
    <row r="25" spans="1:40" ht="12.75" customHeight="1" x14ac:dyDescent="0.2">
      <c r="A25" s="2" t="s">
        <v>173</v>
      </c>
      <c r="B25" s="52">
        <v>10</v>
      </c>
      <c r="C25" s="52">
        <v>10</v>
      </c>
      <c r="D25" s="52">
        <v>11</v>
      </c>
      <c r="E25" s="52">
        <v>6</v>
      </c>
      <c r="F25" s="52">
        <v>13</v>
      </c>
      <c r="G25" s="52">
        <v>10</v>
      </c>
      <c r="H25" s="52">
        <v>0</v>
      </c>
      <c r="I25" s="52">
        <v>14</v>
      </c>
      <c r="J25" s="52">
        <v>0</v>
      </c>
      <c r="K25" s="52">
        <v>0</v>
      </c>
      <c r="L25" s="52">
        <v>12</v>
      </c>
      <c r="M25" s="52">
        <v>9</v>
      </c>
      <c r="N25" s="52">
        <v>9</v>
      </c>
      <c r="O25" s="52">
        <v>11</v>
      </c>
      <c r="P25" s="52">
        <v>15</v>
      </c>
      <c r="Q25" s="52">
        <v>12</v>
      </c>
      <c r="R25" s="52">
        <v>14</v>
      </c>
      <c r="S25" s="52">
        <v>11</v>
      </c>
      <c r="T25" s="52">
        <v>15</v>
      </c>
      <c r="U25" s="52">
        <v>4</v>
      </c>
      <c r="V25" s="52">
        <v>1</v>
      </c>
      <c r="W25" s="52">
        <v>1</v>
      </c>
      <c r="X25" s="52">
        <v>1</v>
      </c>
      <c r="Y25" s="52">
        <v>1</v>
      </c>
      <c r="Z25" s="52">
        <v>2</v>
      </c>
      <c r="AA25" s="52">
        <v>2</v>
      </c>
      <c r="AB25" s="52">
        <v>6</v>
      </c>
      <c r="AC25" s="52">
        <v>5</v>
      </c>
      <c r="AD25" s="52">
        <v>7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1</v>
      </c>
      <c r="AL25" s="52">
        <v>4</v>
      </c>
      <c r="AM25" s="52">
        <v>3</v>
      </c>
      <c r="AN25" s="52">
        <v>1</v>
      </c>
    </row>
    <row r="26" spans="1:40" s="46" customFormat="1" x14ac:dyDescent="0.2"/>
    <row r="27" spans="1:40" x14ac:dyDescent="0.2">
      <c r="A27" s="54" t="s">
        <v>698</v>
      </c>
      <c r="B27" s="55"/>
      <c r="C27" s="56"/>
      <c r="Q27" s="68"/>
    </row>
    <row r="29" spans="1:40" x14ac:dyDescent="0.2">
      <c r="A29" s="59" t="s">
        <v>699</v>
      </c>
      <c r="C29" s="20"/>
    </row>
    <row r="30" spans="1:40" ht="12.75" customHeight="1" x14ac:dyDescent="0.2">
      <c r="A30" s="2" t="s">
        <v>271</v>
      </c>
      <c r="C30" s="25"/>
      <c r="D30" s="25"/>
      <c r="E30" s="25"/>
    </row>
    <row r="32" spans="1:40" s="41" customFormat="1" x14ac:dyDescent="0.2">
      <c r="A32" s="41" t="s">
        <v>5</v>
      </c>
    </row>
    <row r="33" spans="1:1" x14ac:dyDescent="0.2">
      <c r="A33" s="2" t="s">
        <v>483</v>
      </c>
    </row>
    <row r="34" spans="1:1" x14ac:dyDescent="0.2">
      <c r="A34" s="2" t="s">
        <v>653</v>
      </c>
    </row>
  </sheetData>
  <phoneticPr fontId="3" type="noConversion"/>
  <hyperlinks>
    <hyperlink ref="A4" location="Inhalt!A1" display="&lt;&lt;&lt; Inhalt" xr:uid="{26727A63-F509-4C7D-BE7E-4203BCC1453F}"/>
    <hyperlink ref="A27" location="Metadaten!A1" display="Metadaten &lt;&lt;&lt;" xr:uid="{312FABC3-BB87-4B1F-9E3C-E8D3762CA552}"/>
  </hyperlinks>
  <pageMargins left="0.78740157499999996" right="0.78740157499999996" top="0.984251969" bottom="0.984251969" header="0.4921259845" footer="0.4921259845"/>
  <pageSetup paperSize="9" scale="3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5">
    <pageSetUpPr fitToPage="1"/>
  </sheetPr>
  <dimension ref="A1:U125"/>
  <sheetViews>
    <sheetView zoomScaleNormal="100"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customHeight="1" x14ac:dyDescent="0.2"/>
  <cols>
    <col min="1" max="1" width="19.42578125" style="2" customWidth="1"/>
    <col min="2" max="2" width="51.5703125" style="2" bestFit="1" customWidth="1"/>
    <col min="3" max="3" width="7.5703125" style="2" bestFit="1" customWidth="1"/>
    <col min="4" max="17" width="7.85546875" style="2" bestFit="1" customWidth="1"/>
    <col min="18" max="18" width="8" customWidth="1"/>
    <col min="19" max="21" width="8.5703125" style="2" customWidth="1"/>
    <col min="22" max="16384" width="11.42578125" style="2"/>
  </cols>
  <sheetData>
    <row r="1" spans="1:21" ht="15.75" x14ac:dyDescent="0.2">
      <c r="A1" s="42" t="s">
        <v>202</v>
      </c>
    </row>
    <row r="2" spans="1:21" ht="12.75" customHeight="1" x14ac:dyDescent="0.2">
      <c r="A2" s="2" t="s">
        <v>934</v>
      </c>
    </row>
    <row r="3" spans="1:21" x14ac:dyDescent="0.2">
      <c r="D3" s="68"/>
    </row>
    <row r="4" spans="1:21" x14ac:dyDescent="0.2">
      <c r="A4" s="50" t="s">
        <v>696</v>
      </c>
    </row>
    <row r="5" spans="1:21" x14ac:dyDescent="0.2">
      <c r="A5" s="20"/>
    </row>
    <row r="6" spans="1:21" x14ac:dyDescent="0.2">
      <c r="A6" s="51" t="s">
        <v>767</v>
      </c>
    </row>
    <row r="7" spans="1:21" x14ac:dyDescent="0.2"/>
    <row r="8" spans="1:21" s="7" customFormat="1" x14ac:dyDescent="0.2">
      <c r="A8" s="7" t="s">
        <v>658</v>
      </c>
      <c r="B8" s="7" t="s">
        <v>660</v>
      </c>
      <c r="C8" s="7" t="s">
        <v>93</v>
      </c>
      <c r="R8"/>
    </row>
    <row r="9" spans="1:21" s="7" customFormat="1" x14ac:dyDescent="0.2">
      <c r="C9" s="7" t="s">
        <v>41</v>
      </c>
      <c r="D9" s="7" t="s">
        <v>42</v>
      </c>
      <c r="E9" s="7" t="s">
        <v>252</v>
      </c>
      <c r="F9" s="7" t="s">
        <v>284</v>
      </c>
      <c r="G9" s="7" t="s">
        <v>384</v>
      </c>
      <c r="H9" s="7" t="s">
        <v>404</v>
      </c>
      <c r="I9" s="7" t="s">
        <v>435</v>
      </c>
      <c r="J9" s="7" t="s">
        <v>471</v>
      </c>
      <c r="K9" s="7" t="s">
        <v>485</v>
      </c>
      <c r="L9" s="7" t="s">
        <v>512</v>
      </c>
      <c r="M9" s="7" t="s">
        <v>520</v>
      </c>
      <c r="N9" s="7" t="s">
        <v>539</v>
      </c>
      <c r="O9" s="7" t="s">
        <v>558</v>
      </c>
      <c r="P9" s="7" t="s">
        <v>591</v>
      </c>
      <c r="Q9" s="7" t="s">
        <v>638</v>
      </c>
      <c r="R9" s="7" t="s">
        <v>798</v>
      </c>
      <c r="S9" s="7" t="s">
        <v>820</v>
      </c>
      <c r="T9" s="7" t="s">
        <v>856</v>
      </c>
      <c r="U9" s="70" t="s">
        <v>877</v>
      </c>
    </row>
    <row r="10" spans="1:21" x14ac:dyDescent="0.2">
      <c r="B10" s="2" t="s">
        <v>0</v>
      </c>
      <c r="C10" s="52">
        <v>19</v>
      </c>
      <c r="D10" s="52">
        <v>21</v>
      </c>
      <c r="E10" s="52">
        <f>SUM(E14:E116)</f>
        <v>21</v>
      </c>
      <c r="F10" s="52">
        <v>25</v>
      </c>
      <c r="G10" s="52">
        <v>28</v>
      </c>
      <c r="H10" s="52">
        <v>35</v>
      </c>
      <c r="I10" s="52">
        <v>33</v>
      </c>
      <c r="J10" s="52">
        <v>37</v>
      </c>
      <c r="K10" s="52">
        <v>35</v>
      </c>
      <c r="L10" s="52">
        <v>34</v>
      </c>
      <c r="M10" s="52">
        <v>38</v>
      </c>
      <c r="N10" s="52">
        <v>37</v>
      </c>
      <c r="O10" s="52">
        <v>43</v>
      </c>
      <c r="P10" s="52">
        <v>51</v>
      </c>
      <c r="Q10" s="52">
        <v>51</v>
      </c>
      <c r="R10" s="52">
        <v>48</v>
      </c>
      <c r="S10" s="52">
        <v>58</v>
      </c>
      <c r="T10" s="52">
        <v>55</v>
      </c>
      <c r="U10" s="52">
        <v>56</v>
      </c>
    </row>
    <row r="11" spans="1:21" ht="12.75" customHeight="1" x14ac:dyDescent="0.2">
      <c r="A11" s="2" t="s">
        <v>525</v>
      </c>
      <c r="B11" s="2" t="s">
        <v>7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1</v>
      </c>
      <c r="N11" s="52">
        <v>1</v>
      </c>
      <c r="O11" s="52">
        <v>1</v>
      </c>
      <c r="P11" s="52">
        <v>1</v>
      </c>
      <c r="Q11" s="52">
        <v>1</v>
      </c>
      <c r="R11" s="52">
        <v>2</v>
      </c>
      <c r="S11" s="52">
        <v>2</v>
      </c>
      <c r="T11" s="52">
        <v>1</v>
      </c>
      <c r="U11" s="52">
        <v>2</v>
      </c>
    </row>
    <row r="12" spans="1:21" ht="12.75" customHeight="1" x14ac:dyDescent="0.2">
      <c r="A12" s="2" t="s">
        <v>525</v>
      </c>
      <c r="B12" s="2" t="s">
        <v>824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1</v>
      </c>
      <c r="T12" s="52">
        <v>0</v>
      </c>
      <c r="U12" s="52">
        <v>0</v>
      </c>
    </row>
    <row r="13" spans="1:21" ht="12.75" customHeight="1" x14ac:dyDescent="0.2">
      <c r="A13" s="2" t="s">
        <v>525</v>
      </c>
      <c r="B13" s="2" t="s">
        <v>930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1</v>
      </c>
    </row>
    <row r="14" spans="1:21" ht="12.75" customHeight="1" x14ac:dyDescent="0.2">
      <c r="A14" s="2" t="s">
        <v>253</v>
      </c>
      <c r="B14" s="2" t="s">
        <v>254</v>
      </c>
      <c r="C14" s="52">
        <v>0</v>
      </c>
      <c r="D14" s="52">
        <v>0</v>
      </c>
      <c r="E14" s="52">
        <v>1</v>
      </c>
      <c r="F14" s="52">
        <v>0</v>
      </c>
      <c r="G14" s="52">
        <v>0</v>
      </c>
      <c r="H14" s="52">
        <v>1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3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</row>
    <row r="15" spans="1:21" ht="12.75" customHeight="1" x14ac:dyDescent="0.2">
      <c r="A15" s="2" t="s">
        <v>826</v>
      </c>
      <c r="B15" s="2" t="s">
        <v>830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1</v>
      </c>
      <c r="T15" s="52">
        <v>0</v>
      </c>
      <c r="U15" s="52">
        <v>0</v>
      </c>
    </row>
    <row r="16" spans="1:21" ht="12.75" customHeight="1" x14ac:dyDescent="0.2">
      <c r="A16" s="2" t="s">
        <v>176</v>
      </c>
      <c r="B16" s="2" t="s">
        <v>540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1</v>
      </c>
      <c r="O16" s="52">
        <v>1</v>
      </c>
      <c r="P16" s="52">
        <v>1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</row>
    <row r="17" spans="1:21" ht="12.75" customHeight="1" x14ac:dyDescent="0.2">
      <c r="A17" s="2" t="s">
        <v>176</v>
      </c>
      <c r="B17" s="2" t="s">
        <v>639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1</v>
      </c>
      <c r="R17" s="52">
        <v>1</v>
      </c>
      <c r="S17" s="52">
        <v>1</v>
      </c>
      <c r="T17" s="52">
        <v>1</v>
      </c>
      <c r="U17" s="52">
        <v>0</v>
      </c>
    </row>
    <row r="18" spans="1:21" ht="12.75" customHeight="1" x14ac:dyDescent="0.2">
      <c r="A18" s="2" t="s">
        <v>176</v>
      </c>
      <c r="B18" s="2" t="s">
        <v>408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</v>
      </c>
      <c r="I18" s="52">
        <v>1</v>
      </c>
      <c r="J18" s="52">
        <v>1</v>
      </c>
      <c r="K18" s="52">
        <v>1</v>
      </c>
      <c r="L18" s="52">
        <v>0</v>
      </c>
      <c r="M18" s="52">
        <v>1</v>
      </c>
      <c r="N18" s="52">
        <v>1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</row>
    <row r="19" spans="1:21" ht="12.75" customHeight="1" x14ac:dyDescent="0.2">
      <c r="A19" s="2" t="s">
        <v>176</v>
      </c>
      <c r="B19" s="2" t="s">
        <v>863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1</v>
      </c>
      <c r="U19" s="52">
        <v>0</v>
      </c>
    </row>
    <row r="20" spans="1:21" ht="12.75" customHeight="1" x14ac:dyDescent="0.2">
      <c r="A20" s="2" t="s">
        <v>176</v>
      </c>
      <c r="B20" s="2" t="s">
        <v>476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1</v>
      </c>
      <c r="K20" s="52">
        <v>1</v>
      </c>
      <c r="L20" s="52">
        <v>1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</row>
    <row r="21" spans="1:21" ht="12.75" customHeight="1" x14ac:dyDescent="0.2">
      <c r="A21" s="2" t="s">
        <v>176</v>
      </c>
      <c r="B21" s="2" t="s">
        <v>490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1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</row>
    <row r="22" spans="1:21" ht="12.75" customHeight="1" x14ac:dyDescent="0.2">
      <c r="A22" s="2" t="s">
        <v>176</v>
      </c>
      <c r="B22" s="2" t="s">
        <v>190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1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</row>
    <row r="23" spans="1:21" ht="12.75" customHeight="1" x14ac:dyDescent="0.2">
      <c r="A23" s="2" t="s">
        <v>176</v>
      </c>
      <c r="B23" s="2" t="s">
        <v>563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2</v>
      </c>
      <c r="P23" s="52">
        <v>1</v>
      </c>
      <c r="Q23" s="52">
        <v>2</v>
      </c>
      <c r="R23" s="52">
        <v>0</v>
      </c>
      <c r="S23" s="52">
        <v>2</v>
      </c>
      <c r="T23" s="52">
        <v>2</v>
      </c>
      <c r="U23" s="52">
        <v>1</v>
      </c>
    </row>
    <row r="24" spans="1:21" ht="12.75" customHeight="1" x14ac:dyDescent="0.2">
      <c r="A24" s="2" t="s">
        <v>176</v>
      </c>
      <c r="B24" s="2" t="s">
        <v>641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1</v>
      </c>
      <c r="R24" s="52">
        <v>0</v>
      </c>
      <c r="S24" s="52">
        <v>0</v>
      </c>
      <c r="T24" s="52">
        <v>0</v>
      </c>
      <c r="U24" s="52">
        <v>0</v>
      </c>
    </row>
    <row r="25" spans="1:21" ht="12.75" customHeight="1" x14ac:dyDescent="0.2">
      <c r="A25" s="2" t="s">
        <v>176</v>
      </c>
      <c r="B25" s="2" t="s">
        <v>640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1</v>
      </c>
      <c r="R25" s="52">
        <v>1</v>
      </c>
      <c r="S25" s="52">
        <v>0</v>
      </c>
      <c r="T25" s="52">
        <v>0</v>
      </c>
      <c r="U25" s="52">
        <v>0</v>
      </c>
    </row>
    <row r="26" spans="1:21" ht="12.75" customHeight="1" x14ac:dyDescent="0.2">
      <c r="A26" s="2" t="s">
        <v>176</v>
      </c>
      <c r="B26" s="2" t="s">
        <v>479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1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</row>
    <row r="27" spans="1:21" ht="12.75" customHeight="1" x14ac:dyDescent="0.2">
      <c r="A27" s="2" t="s">
        <v>176</v>
      </c>
      <c r="B27" s="2" t="s">
        <v>438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1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1</v>
      </c>
    </row>
    <row r="28" spans="1:21" ht="12.75" customHeight="1" x14ac:dyDescent="0.2">
      <c r="A28" s="2" t="s">
        <v>174</v>
      </c>
      <c r="B28" s="2" t="s">
        <v>175</v>
      </c>
      <c r="C28" s="52">
        <v>1</v>
      </c>
      <c r="D28" s="52">
        <v>1</v>
      </c>
      <c r="E28" s="52">
        <v>1</v>
      </c>
      <c r="F28" s="52">
        <v>1</v>
      </c>
      <c r="G28" s="52">
        <v>1</v>
      </c>
      <c r="H28" s="52">
        <v>1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1</v>
      </c>
      <c r="S28" s="52">
        <v>1</v>
      </c>
      <c r="T28" s="52">
        <v>0</v>
      </c>
      <c r="U28" s="52">
        <v>0</v>
      </c>
    </row>
    <row r="29" spans="1:21" ht="12.75" customHeight="1" x14ac:dyDescent="0.2">
      <c r="A29" s="2" t="s">
        <v>176</v>
      </c>
      <c r="B29" s="2" t="s">
        <v>439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1</v>
      </c>
      <c r="J29" s="52">
        <v>1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1</v>
      </c>
    </row>
    <row r="30" spans="1:21" ht="12.75" customHeight="1" x14ac:dyDescent="0.2">
      <c r="A30" s="2" t="s">
        <v>176</v>
      </c>
      <c r="B30" s="2" t="s">
        <v>177</v>
      </c>
      <c r="C30" s="52">
        <v>0</v>
      </c>
      <c r="D30" s="52">
        <v>1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1</v>
      </c>
      <c r="O30" s="52">
        <v>1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</row>
    <row r="31" spans="1:21" ht="12.75" customHeight="1" x14ac:dyDescent="0.2">
      <c r="A31" s="2" t="s">
        <v>176</v>
      </c>
      <c r="B31" s="2" t="s">
        <v>148</v>
      </c>
      <c r="C31" s="52">
        <v>1</v>
      </c>
      <c r="D31" s="52">
        <v>1</v>
      </c>
      <c r="E31" s="52">
        <v>1</v>
      </c>
      <c r="F31" s="52">
        <v>1</v>
      </c>
      <c r="G31" s="52">
        <v>1</v>
      </c>
      <c r="H31" s="52">
        <v>1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2</v>
      </c>
      <c r="P31" s="52">
        <v>2</v>
      </c>
      <c r="Q31" s="52">
        <v>2</v>
      </c>
      <c r="R31" s="52">
        <v>2</v>
      </c>
      <c r="S31" s="52">
        <v>1</v>
      </c>
      <c r="T31" s="52">
        <v>1</v>
      </c>
      <c r="U31" s="52">
        <v>1</v>
      </c>
    </row>
    <row r="32" spans="1:21" ht="12.75" customHeight="1" x14ac:dyDescent="0.2">
      <c r="A32" s="2" t="s">
        <v>176</v>
      </c>
      <c r="B32" s="2" t="s">
        <v>387</v>
      </c>
      <c r="C32" s="52">
        <v>0</v>
      </c>
      <c r="D32" s="52">
        <v>0</v>
      </c>
      <c r="E32" s="52">
        <v>0</v>
      </c>
      <c r="F32" s="52">
        <v>0</v>
      </c>
      <c r="G32" s="52">
        <v>1</v>
      </c>
      <c r="H32" s="52">
        <v>1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1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</row>
    <row r="33" spans="1:21" ht="12.75" customHeight="1" x14ac:dyDescent="0.2">
      <c r="A33" s="2" t="s">
        <v>176</v>
      </c>
      <c r="B33" s="2" t="s">
        <v>932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1</v>
      </c>
    </row>
    <row r="34" spans="1:21" ht="12.75" customHeight="1" x14ac:dyDescent="0.2">
      <c r="A34" s="2" t="s">
        <v>523</v>
      </c>
      <c r="B34" s="2" t="s">
        <v>187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1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</row>
    <row r="35" spans="1:21" ht="12.75" customHeight="1" x14ac:dyDescent="0.2">
      <c r="A35" s="2" t="s">
        <v>178</v>
      </c>
      <c r="B35" s="2" t="s">
        <v>7</v>
      </c>
      <c r="C35" s="52">
        <v>1</v>
      </c>
      <c r="D35" s="52">
        <v>0</v>
      </c>
      <c r="E35" s="52">
        <v>2</v>
      </c>
      <c r="F35" s="52">
        <v>4</v>
      </c>
      <c r="G35" s="52">
        <v>0</v>
      </c>
      <c r="H35" s="52">
        <v>1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</row>
    <row r="36" spans="1:21" ht="12.75" customHeight="1" x14ac:dyDescent="0.2">
      <c r="A36" s="2" t="s">
        <v>822</v>
      </c>
      <c r="B36" s="2" t="s">
        <v>831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1</v>
      </c>
      <c r="T36" s="52">
        <v>1</v>
      </c>
      <c r="U36" s="52">
        <v>1</v>
      </c>
    </row>
    <row r="37" spans="1:21" ht="12.75" customHeight="1" x14ac:dyDescent="0.2">
      <c r="A37" s="2" t="s">
        <v>828</v>
      </c>
      <c r="B37" s="2" t="s">
        <v>7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1</v>
      </c>
      <c r="T37" s="52">
        <v>0</v>
      </c>
      <c r="U37" s="52">
        <v>0</v>
      </c>
    </row>
    <row r="38" spans="1:21" ht="12.75" customHeight="1" x14ac:dyDescent="0.2">
      <c r="A38" s="2" t="s">
        <v>492</v>
      </c>
      <c r="B38" s="2" t="s">
        <v>517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1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</row>
    <row r="39" spans="1:21" ht="12.75" customHeight="1" x14ac:dyDescent="0.2">
      <c r="A39" s="2" t="s">
        <v>492</v>
      </c>
      <c r="B39" s="2" t="s">
        <v>148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1</v>
      </c>
      <c r="L39" s="52">
        <v>2</v>
      </c>
      <c r="M39" s="52">
        <v>2</v>
      </c>
      <c r="N39" s="52">
        <v>1</v>
      </c>
      <c r="O39" s="52">
        <v>1</v>
      </c>
      <c r="P39" s="52">
        <v>1</v>
      </c>
      <c r="Q39" s="52">
        <v>1</v>
      </c>
      <c r="R39" s="52">
        <v>1</v>
      </c>
      <c r="S39" s="52">
        <v>1</v>
      </c>
      <c r="T39" s="52">
        <v>1</v>
      </c>
      <c r="U39" s="52">
        <v>1</v>
      </c>
    </row>
    <row r="40" spans="1:21" ht="12.75" customHeight="1" x14ac:dyDescent="0.2">
      <c r="A40" s="2" t="s">
        <v>179</v>
      </c>
      <c r="B40" s="2" t="s">
        <v>180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</row>
    <row r="41" spans="1:21" ht="12.75" customHeight="1" x14ac:dyDescent="0.2">
      <c r="A41" s="2" t="s">
        <v>801</v>
      </c>
      <c r="B41" s="2" t="s">
        <v>802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1</v>
      </c>
      <c r="S41" s="52">
        <v>1</v>
      </c>
      <c r="T41" s="52">
        <v>0</v>
      </c>
      <c r="U41" s="52">
        <v>0</v>
      </c>
    </row>
    <row r="42" spans="1:21" ht="12.75" customHeight="1" x14ac:dyDescent="0.2">
      <c r="A42" s="2" t="s">
        <v>541</v>
      </c>
      <c r="B42" s="2" t="s">
        <v>187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1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</row>
    <row r="43" spans="1:21" ht="12.75" customHeight="1" x14ac:dyDescent="0.2">
      <c r="A43" s="2" t="s">
        <v>181</v>
      </c>
      <c r="B43" s="2" t="s">
        <v>182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</row>
    <row r="44" spans="1:21" ht="12.75" customHeight="1" x14ac:dyDescent="0.2">
      <c r="A44" s="2" t="s">
        <v>931</v>
      </c>
      <c r="B44" s="2" t="s">
        <v>930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1</v>
      </c>
    </row>
    <row r="45" spans="1:21" ht="12.75" customHeight="1" x14ac:dyDescent="0.2">
      <c r="A45" s="2" t="s">
        <v>478</v>
      </c>
      <c r="B45" s="2" t="s">
        <v>479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1</v>
      </c>
      <c r="K45" s="52">
        <v>1</v>
      </c>
      <c r="L45" s="52">
        <v>1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</row>
    <row r="46" spans="1:21" ht="12.75" customHeight="1" x14ac:dyDescent="0.2">
      <c r="A46" s="2" t="s">
        <v>480</v>
      </c>
      <c r="B46" s="2" t="s">
        <v>491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1</v>
      </c>
      <c r="L46" s="52">
        <v>2</v>
      </c>
      <c r="M46" s="52">
        <v>4</v>
      </c>
      <c r="N46" s="52">
        <v>3</v>
      </c>
      <c r="O46" s="52">
        <v>3</v>
      </c>
      <c r="P46" s="52">
        <v>4</v>
      </c>
      <c r="Q46" s="52">
        <v>2</v>
      </c>
      <c r="R46" s="52">
        <v>2</v>
      </c>
      <c r="S46" s="52">
        <v>1</v>
      </c>
      <c r="T46" s="52">
        <v>0</v>
      </c>
      <c r="U46" s="52">
        <v>0</v>
      </c>
    </row>
    <row r="47" spans="1:21" ht="12.75" customHeight="1" x14ac:dyDescent="0.2">
      <c r="A47" s="2" t="s">
        <v>480</v>
      </c>
      <c r="B47" s="2" t="s">
        <v>7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1</v>
      </c>
      <c r="K47" s="52">
        <v>1</v>
      </c>
      <c r="L47" s="52">
        <v>1</v>
      </c>
      <c r="M47" s="52">
        <v>1</v>
      </c>
      <c r="N47" s="52">
        <v>1</v>
      </c>
      <c r="O47" s="52">
        <v>1</v>
      </c>
      <c r="P47" s="52">
        <v>1</v>
      </c>
      <c r="Q47" s="52">
        <v>1</v>
      </c>
      <c r="R47" s="52">
        <v>0</v>
      </c>
      <c r="S47" s="52">
        <v>0</v>
      </c>
      <c r="T47" s="52">
        <v>0</v>
      </c>
      <c r="U47" s="52">
        <v>0</v>
      </c>
    </row>
    <row r="48" spans="1:21" ht="12.75" customHeight="1" x14ac:dyDescent="0.2">
      <c r="A48" s="2" t="s">
        <v>480</v>
      </c>
      <c r="B48" s="2" t="s">
        <v>148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1</v>
      </c>
      <c r="S48" s="52">
        <v>1</v>
      </c>
      <c r="T48" s="52">
        <v>1</v>
      </c>
      <c r="U48" s="52">
        <v>0</v>
      </c>
    </row>
    <row r="49" spans="1:21" ht="12.75" customHeight="1" x14ac:dyDescent="0.2">
      <c r="A49" s="2" t="s">
        <v>183</v>
      </c>
      <c r="B49" s="2" t="s">
        <v>515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1</v>
      </c>
      <c r="M49" s="52">
        <v>1</v>
      </c>
      <c r="N49" s="52">
        <v>1</v>
      </c>
      <c r="O49" s="52">
        <v>0</v>
      </c>
      <c r="P49" s="52">
        <v>1</v>
      </c>
      <c r="Q49" s="52">
        <v>1</v>
      </c>
      <c r="R49" s="52">
        <v>1</v>
      </c>
      <c r="S49" s="52">
        <v>1</v>
      </c>
      <c r="T49" s="52">
        <v>1</v>
      </c>
      <c r="U49" s="52">
        <v>0</v>
      </c>
    </row>
    <row r="50" spans="1:21" ht="12.75" customHeight="1" x14ac:dyDescent="0.2">
      <c r="A50" s="2" t="s">
        <v>183</v>
      </c>
      <c r="B50" s="2" t="s">
        <v>148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</row>
    <row r="51" spans="1:21" ht="12.75" customHeight="1" x14ac:dyDescent="0.2">
      <c r="A51" s="2" t="s">
        <v>184</v>
      </c>
      <c r="B51" s="2" t="s">
        <v>800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1</v>
      </c>
      <c r="S51" s="52">
        <v>1</v>
      </c>
      <c r="T51" s="52">
        <v>0</v>
      </c>
      <c r="U51" s="52">
        <v>0</v>
      </c>
    </row>
    <row r="52" spans="1:21" ht="12.75" customHeight="1" x14ac:dyDescent="0.2">
      <c r="A52" s="2" t="s">
        <v>184</v>
      </c>
      <c r="B52" s="2" t="s">
        <v>7</v>
      </c>
      <c r="C52" s="52">
        <v>1</v>
      </c>
      <c r="D52" s="52">
        <v>1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1</v>
      </c>
      <c r="O52" s="52">
        <v>1</v>
      </c>
      <c r="P52" s="52">
        <v>1</v>
      </c>
      <c r="Q52" s="52">
        <v>1</v>
      </c>
      <c r="R52" s="52">
        <v>1</v>
      </c>
      <c r="S52" s="52">
        <v>1</v>
      </c>
      <c r="T52" s="52">
        <v>1</v>
      </c>
      <c r="U52" s="52">
        <v>0</v>
      </c>
    </row>
    <row r="53" spans="1:21" ht="12.75" customHeight="1" x14ac:dyDescent="0.2">
      <c r="A53" s="2" t="s">
        <v>184</v>
      </c>
      <c r="B53" s="2" t="s">
        <v>187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1</v>
      </c>
      <c r="J53" s="52">
        <v>1</v>
      </c>
      <c r="K53" s="52">
        <v>1</v>
      </c>
      <c r="L53" s="52">
        <v>1</v>
      </c>
      <c r="M53" s="52">
        <v>0</v>
      </c>
      <c r="N53" s="52">
        <v>0</v>
      </c>
      <c r="O53" s="52">
        <v>0</v>
      </c>
      <c r="P53" s="52">
        <v>0</v>
      </c>
      <c r="Q53" s="52">
        <v>1</v>
      </c>
      <c r="R53" s="52">
        <v>0</v>
      </c>
      <c r="S53" s="52">
        <v>0</v>
      </c>
      <c r="T53" s="52">
        <v>0</v>
      </c>
      <c r="U53" s="52">
        <v>0</v>
      </c>
    </row>
    <row r="54" spans="1:21" ht="12.75" customHeight="1" x14ac:dyDescent="0.2">
      <c r="A54" s="2" t="s">
        <v>477</v>
      </c>
      <c r="B54" s="2" t="s">
        <v>187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1</v>
      </c>
      <c r="J54" s="52">
        <v>1</v>
      </c>
      <c r="K54" s="52">
        <v>1</v>
      </c>
      <c r="L54" s="52">
        <v>1</v>
      </c>
      <c r="M54" s="52">
        <v>1</v>
      </c>
      <c r="N54" s="52">
        <v>0</v>
      </c>
      <c r="O54" s="52">
        <v>0</v>
      </c>
      <c r="P54" s="52">
        <v>0</v>
      </c>
      <c r="Q54" s="52">
        <v>5</v>
      </c>
      <c r="R54" s="52">
        <v>7</v>
      </c>
      <c r="S54" s="52">
        <v>11</v>
      </c>
      <c r="T54" s="52">
        <v>0</v>
      </c>
      <c r="U54" s="52">
        <v>0</v>
      </c>
    </row>
    <row r="55" spans="1:21" ht="12.75" customHeight="1" x14ac:dyDescent="0.2">
      <c r="A55" s="2" t="s">
        <v>477</v>
      </c>
      <c r="B55" s="2" t="s">
        <v>865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13</v>
      </c>
      <c r="U55" s="52">
        <v>12</v>
      </c>
    </row>
    <row r="56" spans="1:21" ht="12.75" customHeight="1" x14ac:dyDescent="0.2">
      <c r="A56" s="2" t="s">
        <v>518</v>
      </c>
      <c r="B56" s="2" t="s">
        <v>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1</v>
      </c>
      <c r="M56" s="52">
        <v>1</v>
      </c>
      <c r="N56" s="52">
        <v>0</v>
      </c>
      <c r="O56" s="52">
        <v>0</v>
      </c>
      <c r="P56" s="52">
        <v>0</v>
      </c>
      <c r="Q56" s="52"/>
      <c r="R56" s="52">
        <v>0</v>
      </c>
      <c r="S56" s="52">
        <v>0</v>
      </c>
      <c r="T56" s="52">
        <v>0</v>
      </c>
      <c r="U56" s="52">
        <v>0</v>
      </c>
    </row>
    <row r="57" spans="1:21" ht="12.75" customHeight="1" x14ac:dyDescent="0.2">
      <c r="A57" s="2" t="s">
        <v>185</v>
      </c>
      <c r="B57" s="2" t="s">
        <v>929</v>
      </c>
      <c r="C57" s="52">
        <v>1</v>
      </c>
      <c r="D57" s="52">
        <v>1</v>
      </c>
      <c r="E57" s="52">
        <v>1</v>
      </c>
      <c r="F57" s="52">
        <v>1</v>
      </c>
      <c r="G57" s="52">
        <v>1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1</v>
      </c>
      <c r="P57" s="52">
        <v>1</v>
      </c>
      <c r="Q57" s="52">
        <v>1</v>
      </c>
      <c r="R57" s="52">
        <v>1</v>
      </c>
      <c r="S57" s="52">
        <v>1</v>
      </c>
      <c r="T57" s="52">
        <v>1</v>
      </c>
      <c r="U57" s="52">
        <v>1</v>
      </c>
    </row>
    <row r="58" spans="1:21" ht="12.75" customHeight="1" x14ac:dyDescent="0.2">
      <c r="A58" s="2" t="s">
        <v>186</v>
      </c>
      <c r="B58" s="2" t="s">
        <v>7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/>
      <c r="R58" s="52">
        <v>0</v>
      </c>
      <c r="S58" s="52">
        <v>0</v>
      </c>
      <c r="T58" s="52">
        <v>0</v>
      </c>
      <c r="U58" s="52">
        <v>0</v>
      </c>
    </row>
    <row r="59" spans="1:21" ht="12.75" customHeight="1" x14ac:dyDescent="0.2">
      <c r="A59" s="2" t="s">
        <v>186</v>
      </c>
      <c r="B59" s="2" t="s">
        <v>187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/>
      <c r="R59" s="52">
        <v>0</v>
      </c>
      <c r="S59" s="52">
        <v>0</v>
      </c>
      <c r="T59" s="52">
        <v>0</v>
      </c>
      <c r="U59" s="52">
        <v>0</v>
      </c>
    </row>
    <row r="60" spans="1:21" ht="12.75" customHeight="1" x14ac:dyDescent="0.2">
      <c r="A60" s="2" t="s">
        <v>530</v>
      </c>
      <c r="B60" s="2" t="s">
        <v>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1</v>
      </c>
      <c r="N60" s="52">
        <v>1</v>
      </c>
      <c r="O60" s="52">
        <v>1</v>
      </c>
      <c r="P60" s="52">
        <v>0</v>
      </c>
      <c r="Q60" s="52"/>
      <c r="R60" s="52">
        <v>0</v>
      </c>
      <c r="S60" s="52">
        <v>0</v>
      </c>
      <c r="T60" s="52">
        <v>0</v>
      </c>
      <c r="U60" s="52">
        <v>0</v>
      </c>
    </row>
    <row r="61" spans="1:21" ht="12.75" customHeight="1" x14ac:dyDescent="0.2">
      <c r="A61" s="2" t="s">
        <v>598</v>
      </c>
      <c r="B61" s="2" t="s">
        <v>7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1</v>
      </c>
      <c r="Q61" s="52">
        <v>1</v>
      </c>
      <c r="R61" s="52">
        <v>0</v>
      </c>
      <c r="S61" s="52">
        <v>0</v>
      </c>
      <c r="T61" s="52">
        <v>0</v>
      </c>
      <c r="U61" s="52">
        <v>0</v>
      </c>
    </row>
    <row r="62" spans="1:21" ht="12.75" customHeight="1" x14ac:dyDescent="0.2">
      <c r="A62" s="2" t="s">
        <v>531</v>
      </c>
      <c r="B62" s="2" t="s">
        <v>7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</row>
    <row r="63" spans="1:21" ht="12.75" customHeight="1" x14ac:dyDescent="0.2">
      <c r="A63" s="2" t="s">
        <v>823</v>
      </c>
      <c r="B63" s="2" t="s">
        <v>832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1</v>
      </c>
      <c r="T63" s="52">
        <v>1</v>
      </c>
      <c r="U63" s="52">
        <v>1</v>
      </c>
    </row>
    <row r="64" spans="1:21" ht="12.75" customHeight="1" x14ac:dyDescent="0.2">
      <c r="A64" s="2" t="s">
        <v>188</v>
      </c>
      <c r="B64" s="2" t="s">
        <v>187</v>
      </c>
      <c r="C64" s="52">
        <v>0</v>
      </c>
      <c r="D64" s="52">
        <v>3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</row>
    <row r="65" spans="1:21" ht="12.75" customHeight="1" x14ac:dyDescent="0.2">
      <c r="A65" s="2" t="s">
        <v>189</v>
      </c>
      <c r="B65" s="2" t="s">
        <v>190</v>
      </c>
      <c r="C65" s="52">
        <v>7</v>
      </c>
      <c r="D65" s="52">
        <v>8</v>
      </c>
      <c r="E65" s="52">
        <v>10</v>
      </c>
      <c r="F65" s="52">
        <v>12</v>
      </c>
      <c r="G65" s="52">
        <v>14</v>
      </c>
      <c r="H65" s="52">
        <v>13</v>
      </c>
      <c r="I65" s="52">
        <v>11</v>
      </c>
      <c r="J65" s="52">
        <v>10</v>
      </c>
      <c r="K65" s="52">
        <v>9</v>
      </c>
      <c r="L65" s="52">
        <v>8</v>
      </c>
      <c r="M65" s="52">
        <v>9</v>
      </c>
      <c r="N65" s="52">
        <v>9</v>
      </c>
      <c r="O65" s="52">
        <v>6</v>
      </c>
      <c r="P65" s="52">
        <v>10</v>
      </c>
      <c r="Q65" s="52">
        <v>8</v>
      </c>
      <c r="R65" s="52">
        <v>8</v>
      </c>
      <c r="S65" s="52">
        <v>9</v>
      </c>
      <c r="T65" s="52">
        <v>9</v>
      </c>
      <c r="U65" s="52">
        <v>9</v>
      </c>
    </row>
    <row r="66" spans="1:21" ht="12.75" customHeight="1" x14ac:dyDescent="0.2">
      <c r="A66" s="2" t="s">
        <v>191</v>
      </c>
      <c r="B66" s="2" t="s">
        <v>7</v>
      </c>
      <c r="C66" s="52">
        <v>1</v>
      </c>
      <c r="D66" s="52">
        <v>1</v>
      </c>
      <c r="E66" s="52">
        <v>1</v>
      </c>
      <c r="F66" s="52">
        <v>1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</row>
    <row r="67" spans="1:21" ht="12.75" customHeight="1" x14ac:dyDescent="0.2">
      <c r="A67" s="2" t="s">
        <v>191</v>
      </c>
      <c r="B67" s="2" t="s">
        <v>494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1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1</v>
      </c>
    </row>
    <row r="68" spans="1:21" ht="12.75" customHeight="1" x14ac:dyDescent="0.2">
      <c r="A68" s="2" t="s">
        <v>191</v>
      </c>
      <c r="B68" s="2" t="s">
        <v>524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1</v>
      </c>
      <c r="N68" s="52">
        <v>0</v>
      </c>
      <c r="O68" s="52">
        <v>1</v>
      </c>
      <c r="P68" s="52">
        <v>1</v>
      </c>
      <c r="Q68" s="52">
        <v>1</v>
      </c>
      <c r="R68" s="52">
        <v>0</v>
      </c>
      <c r="S68" s="52">
        <v>0</v>
      </c>
      <c r="T68" s="52">
        <v>0</v>
      </c>
      <c r="U68" s="52">
        <v>1</v>
      </c>
    </row>
    <row r="69" spans="1:21" ht="12.75" customHeight="1" x14ac:dyDescent="0.2">
      <c r="A69" s="2" t="s">
        <v>255</v>
      </c>
      <c r="B69" s="2" t="s">
        <v>256</v>
      </c>
      <c r="C69" s="52">
        <v>0</v>
      </c>
      <c r="D69" s="52">
        <v>0</v>
      </c>
      <c r="E69" s="52">
        <v>1</v>
      </c>
      <c r="F69" s="52">
        <v>1</v>
      </c>
      <c r="G69" s="52">
        <v>1</v>
      </c>
      <c r="H69" s="52">
        <v>1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</row>
    <row r="70" spans="1:21" ht="12.75" customHeight="1" x14ac:dyDescent="0.2">
      <c r="A70" s="2" t="s">
        <v>255</v>
      </c>
      <c r="B70" s="2" t="s">
        <v>411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1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</row>
    <row r="71" spans="1:21" ht="12.75" customHeight="1" x14ac:dyDescent="0.2">
      <c r="A71" s="2" t="s">
        <v>192</v>
      </c>
      <c r="B71" s="2" t="s">
        <v>7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1</v>
      </c>
      <c r="I71" s="52">
        <v>1</v>
      </c>
      <c r="J71" s="52">
        <v>1</v>
      </c>
      <c r="K71" s="52">
        <v>0</v>
      </c>
      <c r="L71" s="52">
        <v>0</v>
      </c>
      <c r="M71" s="52">
        <v>0</v>
      </c>
      <c r="N71" s="52">
        <v>0</v>
      </c>
      <c r="O71" s="52">
        <v>1</v>
      </c>
      <c r="P71" s="52">
        <v>1</v>
      </c>
      <c r="Q71" s="52">
        <v>0</v>
      </c>
      <c r="R71" s="52">
        <v>0</v>
      </c>
      <c r="S71" s="52">
        <v>0</v>
      </c>
      <c r="T71" s="52">
        <v>1</v>
      </c>
      <c r="U71" s="52">
        <v>1</v>
      </c>
    </row>
    <row r="72" spans="1:21" ht="12.75" customHeight="1" x14ac:dyDescent="0.2">
      <c r="A72" s="2" t="s">
        <v>440</v>
      </c>
      <c r="B72" s="2" t="s">
        <v>7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1</v>
      </c>
      <c r="J72" s="52">
        <v>1</v>
      </c>
      <c r="K72" s="52">
        <v>1</v>
      </c>
      <c r="L72" s="52">
        <v>1</v>
      </c>
      <c r="M72" s="52">
        <v>1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</row>
    <row r="73" spans="1:21" ht="12.75" customHeight="1" x14ac:dyDescent="0.2">
      <c r="A73" s="2" t="s">
        <v>642</v>
      </c>
      <c r="B73" s="2" t="s">
        <v>7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1</v>
      </c>
      <c r="R73" s="52">
        <v>0</v>
      </c>
      <c r="S73" s="52">
        <v>0</v>
      </c>
      <c r="T73" s="52">
        <v>0</v>
      </c>
      <c r="U73" s="52">
        <v>0</v>
      </c>
    </row>
    <row r="74" spans="1:21" ht="12.75" customHeight="1" x14ac:dyDescent="0.2">
      <c r="A74" s="2" t="s">
        <v>542</v>
      </c>
      <c r="B74" s="2" t="s">
        <v>187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1</v>
      </c>
      <c r="O74" s="52">
        <v>1</v>
      </c>
      <c r="P74" s="52">
        <v>1</v>
      </c>
      <c r="Q74" s="52">
        <v>1</v>
      </c>
      <c r="R74" s="52">
        <v>0</v>
      </c>
      <c r="S74" s="52">
        <v>0</v>
      </c>
      <c r="T74" s="52">
        <v>0</v>
      </c>
      <c r="U74" s="52">
        <v>0</v>
      </c>
    </row>
    <row r="75" spans="1:21" ht="12.75" customHeight="1" x14ac:dyDescent="0.2">
      <c r="A75" s="2" t="s">
        <v>193</v>
      </c>
      <c r="B75" s="2" t="s">
        <v>386</v>
      </c>
      <c r="C75" s="52">
        <v>0</v>
      </c>
      <c r="D75" s="52">
        <v>0</v>
      </c>
      <c r="E75" s="52">
        <v>0</v>
      </c>
      <c r="F75" s="52">
        <v>0</v>
      </c>
      <c r="G75" s="52">
        <v>1</v>
      </c>
      <c r="H75" s="52">
        <v>1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</row>
    <row r="76" spans="1:21" ht="12.75" customHeight="1" x14ac:dyDescent="0.2">
      <c r="A76" s="2" t="s">
        <v>193</v>
      </c>
      <c r="B76" s="2" t="s">
        <v>7</v>
      </c>
      <c r="C76" s="52">
        <v>1</v>
      </c>
      <c r="D76" s="52">
        <v>1</v>
      </c>
      <c r="E76" s="52">
        <v>1</v>
      </c>
      <c r="F76" s="52">
        <v>1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</row>
    <row r="77" spans="1:21" ht="12.75" customHeight="1" x14ac:dyDescent="0.2">
      <c r="A77" s="2" t="s">
        <v>825</v>
      </c>
      <c r="B77" s="2" t="s">
        <v>824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1</v>
      </c>
      <c r="T77" s="52">
        <v>0</v>
      </c>
      <c r="U77" s="52">
        <v>0</v>
      </c>
    </row>
    <row r="78" spans="1:21" ht="12.75" customHeight="1" x14ac:dyDescent="0.2">
      <c r="A78" s="2" t="s">
        <v>597</v>
      </c>
      <c r="B78" s="2" t="s">
        <v>7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2</v>
      </c>
      <c r="Q78" s="52">
        <v>1</v>
      </c>
      <c r="R78" s="52">
        <v>1</v>
      </c>
      <c r="S78" s="52">
        <v>1</v>
      </c>
      <c r="T78" s="52">
        <v>1</v>
      </c>
      <c r="U78" s="52">
        <v>0</v>
      </c>
    </row>
    <row r="79" spans="1:21" ht="12.75" customHeight="1" x14ac:dyDescent="0.2">
      <c r="A79" s="2" t="s">
        <v>643</v>
      </c>
      <c r="B79" s="2" t="s">
        <v>7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1</v>
      </c>
      <c r="R79" s="52">
        <v>0</v>
      </c>
      <c r="S79" s="52">
        <v>0</v>
      </c>
      <c r="T79" s="52">
        <v>0</v>
      </c>
      <c r="U79" s="52">
        <v>0</v>
      </c>
    </row>
    <row r="80" spans="1:21" ht="12.75" customHeight="1" x14ac:dyDescent="0.2">
      <c r="A80" s="2" t="s">
        <v>409</v>
      </c>
      <c r="B80" s="2" t="s">
        <v>416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1</v>
      </c>
      <c r="I80" s="52">
        <v>1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</row>
    <row r="81" spans="1:21" ht="12.75" customHeight="1" x14ac:dyDescent="0.2">
      <c r="A81" s="2" t="s">
        <v>409</v>
      </c>
      <c r="B81" s="2" t="s">
        <v>410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1</v>
      </c>
      <c r="I81" s="52">
        <v>1</v>
      </c>
      <c r="J81" s="52">
        <v>1</v>
      </c>
      <c r="K81" s="52">
        <v>1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</row>
    <row r="82" spans="1:21" ht="12.75" customHeight="1" x14ac:dyDescent="0.2">
      <c r="A82" s="2" t="s">
        <v>409</v>
      </c>
      <c r="B82" s="2" t="s">
        <v>7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1</v>
      </c>
      <c r="P82" s="52">
        <v>2</v>
      </c>
      <c r="Q82" s="52">
        <v>1</v>
      </c>
      <c r="R82" s="52">
        <v>0</v>
      </c>
      <c r="S82" s="52">
        <v>1</v>
      </c>
      <c r="T82" s="52">
        <v>1</v>
      </c>
      <c r="U82" s="52">
        <v>0</v>
      </c>
    </row>
    <row r="83" spans="1:21" ht="12.75" customHeight="1" x14ac:dyDescent="0.2">
      <c r="A83" s="2" t="s">
        <v>194</v>
      </c>
      <c r="B83" s="2" t="s">
        <v>187</v>
      </c>
      <c r="C83" s="52">
        <v>0</v>
      </c>
      <c r="D83" s="52">
        <v>0</v>
      </c>
      <c r="E83" s="52">
        <v>0</v>
      </c>
      <c r="F83" s="52">
        <v>0</v>
      </c>
      <c r="G83" s="52">
        <v>1</v>
      </c>
      <c r="H83" s="52">
        <v>1</v>
      </c>
      <c r="I83" s="52">
        <v>1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1</v>
      </c>
      <c r="S83" s="52">
        <v>0</v>
      </c>
      <c r="T83" s="52">
        <v>0</v>
      </c>
      <c r="U83" s="52">
        <v>0</v>
      </c>
    </row>
    <row r="84" spans="1:21" ht="12.75" customHeight="1" x14ac:dyDescent="0.2">
      <c r="A84" s="2" t="s">
        <v>194</v>
      </c>
      <c r="B84" s="2" t="s">
        <v>7</v>
      </c>
      <c r="C84" s="52">
        <v>0</v>
      </c>
      <c r="D84" s="52">
        <v>0</v>
      </c>
      <c r="E84" s="52">
        <v>0</v>
      </c>
      <c r="F84" s="52">
        <v>1</v>
      </c>
      <c r="G84" s="52">
        <v>0</v>
      </c>
      <c r="H84" s="52">
        <v>0</v>
      </c>
      <c r="I84" s="52">
        <v>0</v>
      </c>
      <c r="J84" s="52">
        <v>1</v>
      </c>
      <c r="K84" s="52">
        <v>1</v>
      </c>
      <c r="L84" s="52">
        <v>1</v>
      </c>
      <c r="M84" s="52">
        <v>2</v>
      </c>
      <c r="N84" s="52">
        <v>2</v>
      </c>
      <c r="O84" s="52">
        <v>4</v>
      </c>
      <c r="P84" s="52">
        <v>4</v>
      </c>
      <c r="Q84" s="52">
        <v>5</v>
      </c>
      <c r="R84" s="52">
        <v>4</v>
      </c>
      <c r="S84" s="52">
        <v>2</v>
      </c>
      <c r="T84" s="52">
        <v>2</v>
      </c>
      <c r="U84" s="52">
        <v>2</v>
      </c>
    </row>
    <row r="85" spans="1:21" ht="12.75" customHeight="1" x14ac:dyDescent="0.2">
      <c r="A85" s="2" t="s">
        <v>436</v>
      </c>
      <c r="B85" s="2" t="s">
        <v>437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1</v>
      </c>
      <c r="J85" s="52">
        <v>1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</row>
    <row r="86" spans="1:21" ht="12.75" customHeight="1" x14ac:dyDescent="0.2">
      <c r="A86" s="2" t="s">
        <v>436</v>
      </c>
      <c r="B86" s="2" t="s">
        <v>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1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</row>
    <row r="87" spans="1:21" ht="12.75" customHeight="1" x14ac:dyDescent="0.2">
      <c r="A87" s="2" t="s">
        <v>864</v>
      </c>
      <c r="B87" s="2" t="s">
        <v>866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1</v>
      </c>
      <c r="U87" s="52">
        <v>1</v>
      </c>
    </row>
    <row r="88" spans="1:21" ht="12.75" customHeight="1" x14ac:dyDescent="0.2">
      <c r="A88" s="2" t="s">
        <v>289</v>
      </c>
      <c r="B88" s="2" t="s">
        <v>290</v>
      </c>
      <c r="C88" s="52">
        <v>0</v>
      </c>
      <c r="D88" s="52">
        <v>0</v>
      </c>
      <c r="E88" s="52">
        <v>0</v>
      </c>
      <c r="F88" s="52">
        <v>1</v>
      </c>
      <c r="G88" s="52">
        <v>1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</row>
    <row r="89" spans="1:21" ht="12.75" customHeight="1" x14ac:dyDescent="0.2">
      <c r="A89" s="2" t="s">
        <v>195</v>
      </c>
      <c r="B89" s="2" t="s">
        <v>7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</row>
    <row r="90" spans="1:21" ht="12.75" customHeight="1" x14ac:dyDescent="0.2">
      <c r="A90" s="2" t="s">
        <v>544</v>
      </c>
      <c r="B90" s="2" t="s">
        <v>180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1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</row>
    <row r="91" spans="1:21" ht="12.75" customHeight="1" x14ac:dyDescent="0.2">
      <c r="A91" s="2" t="s">
        <v>561</v>
      </c>
      <c r="B91" s="2" t="s">
        <v>187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1</v>
      </c>
      <c r="P91" s="52">
        <v>1</v>
      </c>
      <c r="Q91" s="52">
        <v>1</v>
      </c>
      <c r="R91" s="52">
        <v>1</v>
      </c>
      <c r="S91" s="52">
        <v>1</v>
      </c>
      <c r="T91" s="52">
        <v>1</v>
      </c>
      <c r="U91" s="52">
        <v>1</v>
      </c>
    </row>
    <row r="92" spans="1:21" ht="12.75" customHeight="1" x14ac:dyDescent="0.2">
      <c r="A92" s="2" t="s">
        <v>196</v>
      </c>
      <c r="B92" s="2" t="s">
        <v>187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</row>
    <row r="93" spans="1:21" ht="12.75" customHeight="1" x14ac:dyDescent="0.2">
      <c r="A93" s="2" t="s">
        <v>196</v>
      </c>
      <c r="B93" s="2" t="s">
        <v>560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1</v>
      </c>
      <c r="P93" s="52">
        <v>1</v>
      </c>
      <c r="Q93" s="52">
        <v>1</v>
      </c>
      <c r="R93" s="52">
        <v>0</v>
      </c>
      <c r="S93" s="52">
        <v>0</v>
      </c>
      <c r="T93" s="52">
        <v>0</v>
      </c>
      <c r="U93" s="52">
        <v>0</v>
      </c>
    </row>
    <row r="94" spans="1:21" ht="12.75" customHeight="1" x14ac:dyDescent="0.2">
      <c r="A94" s="2" t="s">
        <v>196</v>
      </c>
      <c r="B94" s="2" t="s">
        <v>7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1</v>
      </c>
      <c r="J94" s="52">
        <v>2</v>
      </c>
      <c r="K94" s="52">
        <v>1</v>
      </c>
      <c r="L94" s="52">
        <v>1</v>
      </c>
      <c r="M94" s="52">
        <v>0</v>
      </c>
      <c r="N94" s="52">
        <v>0</v>
      </c>
      <c r="O94" s="52">
        <v>1</v>
      </c>
      <c r="P94" s="52">
        <v>1</v>
      </c>
      <c r="Q94" s="52">
        <v>0</v>
      </c>
      <c r="R94" s="52">
        <v>1</v>
      </c>
      <c r="S94" s="52">
        <v>0</v>
      </c>
      <c r="T94" s="52">
        <v>0</v>
      </c>
      <c r="U94" s="52">
        <v>0</v>
      </c>
    </row>
    <row r="95" spans="1:21" ht="12.75" customHeight="1" x14ac:dyDescent="0.2">
      <c r="A95" s="2" t="s">
        <v>543</v>
      </c>
      <c r="B95" s="2" t="s">
        <v>180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1</v>
      </c>
      <c r="O95" s="52">
        <v>1</v>
      </c>
      <c r="P95" s="52">
        <v>1</v>
      </c>
      <c r="Q95" s="52">
        <v>1</v>
      </c>
      <c r="R95" s="52">
        <v>0</v>
      </c>
      <c r="S95" s="52">
        <v>0</v>
      </c>
      <c r="T95" s="52">
        <v>0</v>
      </c>
      <c r="U95" s="52">
        <v>0</v>
      </c>
    </row>
    <row r="96" spans="1:21" ht="12.75" customHeight="1" x14ac:dyDescent="0.2">
      <c r="A96" s="2" t="s">
        <v>481</v>
      </c>
      <c r="B96" s="2" t="s">
        <v>482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2</v>
      </c>
      <c r="K96" s="52">
        <v>2</v>
      </c>
      <c r="L96" s="52">
        <v>1</v>
      </c>
      <c r="M96" s="52">
        <v>2</v>
      </c>
      <c r="N96" s="52">
        <v>1</v>
      </c>
      <c r="O96" s="52">
        <v>1</v>
      </c>
      <c r="P96" s="52">
        <v>2</v>
      </c>
      <c r="Q96" s="52">
        <v>1</v>
      </c>
      <c r="R96" s="52">
        <v>0</v>
      </c>
      <c r="S96" s="52">
        <v>0</v>
      </c>
      <c r="T96" s="52">
        <v>0</v>
      </c>
      <c r="U96" s="52">
        <v>0</v>
      </c>
    </row>
    <row r="97" spans="1:21" ht="12.75" customHeight="1" x14ac:dyDescent="0.2">
      <c r="A97" s="2" t="s">
        <v>197</v>
      </c>
      <c r="B97" s="2" t="s">
        <v>412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1</v>
      </c>
      <c r="I97" s="52">
        <v>1</v>
      </c>
      <c r="J97" s="52">
        <v>1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</row>
    <row r="98" spans="1:21" ht="12.75" customHeight="1" x14ac:dyDescent="0.2">
      <c r="A98" s="2" t="s">
        <v>197</v>
      </c>
      <c r="B98" s="2" t="s">
        <v>410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1</v>
      </c>
      <c r="S98" s="52">
        <v>1</v>
      </c>
      <c r="T98" s="52">
        <v>1</v>
      </c>
      <c r="U98" s="52">
        <v>2</v>
      </c>
    </row>
    <row r="99" spans="1:21" ht="12.75" customHeight="1" x14ac:dyDescent="0.2">
      <c r="A99" s="2" t="s">
        <v>197</v>
      </c>
      <c r="B99" s="2" t="s">
        <v>415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1</v>
      </c>
      <c r="I99" s="52">
        <v>1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1</v>
      </c>
      <c r="Q99" s="52">
        <v>1</v>
      </c>
      <c r="R99" s="52">
        <v>0</v>
      </c>
      <c r="S99" s="52">
        <v>0</v>
      </c>
      <c r="T99" s="52">
        <v>0</v>
      </c>
      <c r="U99" s="52">
        <v>0</v>
      </c>
    </row>
    <row r="100" spans="1:21" ht="12.75" customHeight="1" x14ac:dyDescent="0.2">
      <c r="A100" s="2" t="s">
        <v>197</v>
      </c>
      <c r="B100" s="2" t="s">
        <v>7</v>
      </c>
      <c r="C100" s="52">
        <v>2</v>
      </c>
      <c r="D100" s="52">
        <v>1</v>
      </c>
      <c r="E100" s="52">
        <v>1</v>
      </c>
      <c r="F100" s="52">
        <v>0</v>
      </c>
      <c r="G100" s="52">
        <v>2</v>
      </c>
      <c r="H100" s="52">
        <v>1</v>
      </c>
      <c r="I100" s="52">
        <v>2</v>
      </c>
      <c r="J100" s="52">
        <v>2</v>
      </c>
      <c r="K100" s="52">
        <v>1</v>
      </c>
      <c r="L100" s="52">
        <v>0</v>
      </c>
      <c r="M100" s="52">
        <v>0</v>
      </c>
      <c r="N100" s="52">
        <v>0</v>
      </c>
      <c r="O100" s="52">
        <v>4</v>
      </c>
      <c r="P100" s="52">
        <v>1</v>
      </c>
      <c r="Q100" s="52">
        <v>2</v>
      </c>
      <c r="R100" s="52">
        <v>2</v>
      </c>
      <c r="S100" s="52">
        <v>3</v>
      </c>
      <c r="T100" s="52">
        <v>3</v>
      </c>
      <c r="U100" s="52">
        <v>3</v>
      </c>
    </row>
    <row r="101" spans="1:21" ht="12.75" customHeight="1" x14ac:dyDescent="0.2">
      <c r="A101" s="2" t="s">
        <v>197</v>
      </c>
      <c r="B101" s="2" t="s">
        <v>148</v>
      </c>
      <c r="C101" s="52">
        <v>1</v>
      </c>
      <c r="D101" s="52">
        <v>1</v>
      </c>
      <c r="E101" s="52">
        <v>0</v>
      </c>
      <c r="F101" s="52">
        <v>0</v>
      </c>
      <c r="G101" s="52">
        <v>3</v>
      </c>
      <c r="H101" s="52">
        <v>4</v>
      </c>
      <c r="I101" s="52">
        <v>5</v>
      </c>
      <c r="J101" s="52">
        <v>6</v>
      </c>
      <c r="K101" s="52">
        <v>7</v>
      </c>
      <c r="L101" s="52">
        <v>6</v>
      </c>
      <c r="M101" s="52">
        <v>6</v>
      </c>
      <c r="N101" s="52">
        <v>4</v>
      </c>
      <c r="O101" s="52">
        <v>3</v>
      </c>
      <c r="P101" s="52">
        <v>2</v>
      </c>
      <c r="Q101" s="52">
        <v>0</v>
      </c>
      <c r="R101" s="52">
        <v>2</v>
      </c>
      <c r="S101" s="52">
        <v>3</v>
      </c>
      <c r="T101" s="52">
        <v>3</v>
      </c>
      <c r="U101" s="52">
        <v>3</v>
      </c>
    </row>
    <row r="102" spans="1:21" ht="12.75" customHeight="1" x14ac:dyDescent="0.2">
      <c r="A102" s="2" t="s">
        <v>933</v>
      </c>
      <c r="B102" s="2" t="s">
        <v>7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>
        <v>1</v>
      </c>
    </row>
    <row r="103" spans="1:21" ht="12.75" customHeight="1" x14ac:dyDescent="0.2">
      <c r="A103" s="2" t="s">
        <v>257</v>
      </c>
      <c r="B103" s="2" t="s">
        <v>7</v>
      </c>
      <c r="C103" s="52">
        <v>0</v>
      </c>
      <c r="D103" s="52">
        <v>0</v>
      </c>
      <c r="E103" s="52">
        <v>1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</row>
    <row r="104" spans="1:21" ht="12.75" customHeight="1" x14ac:dyDescent="0.2">
      <c r="A104" s="2" t="s">
        <v>198</v>
      </c>
      <c r="B104" s="2" t="s">
        <v>187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</row>
    <row r="105" spans="1:21" ht="12.75" customHeight="1" x14ac:dyDescent="0.2">
      <c r="A105" s="2" t="s">
        <v>827</v>
      </c>
      <c r="B105" s="2" t="s">
        <v>833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1</v>
      </c>
      <c r="T105" s="52">
        <v>3</v>
      </c>
      <c r="U105" s="52">
        <v>3</v>
      </c>
    </row>
    <row r="106" spans="1:21" ht="12.75" customHeight="1" x14ac:dyDescent="0.2">
      <c r="A106" s="2" t="s">
        <v>413</v>
      </c>
      <c r="B106" s="2" t="s">
        <v>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1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</row>
    <row r="107" spans="1:21" ht="12.75" customHeight="1" x14ac:dyDescent="0.2">
      <c r="A107" s="2" t="s">
        <v>516</v>
      </c>
      <c r="B107" s="2" t="s">
        <v>438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2</v>
      </c>
      <c r="M107" s="52">
        <v>1</v>
      </c>
      <c r="N107" s="52">
        <v>1</v>
      </c>
      <c r="O107" s="52">
        <v>0</v>
      </c>
      <c r="P107" s="52">
        <v>1</v>
      </c>
      <c r="Q107" s="52">
        <v>1</v>
      </c>
      <c r="R107" s="52">
        <v>0</v>
      </c>
      <c r="S107" s="52">
        <v>0</v>
      </c>
      <c r="T107" s="52">
        <v>0</v>
      </c>
      <c r="U107" s="52">
        <v>0</v>
      </c>
    </row>
    <row r="108" spans="1:21" ht="12.75" customHeight="1" x14ac:dyDescent="0.2">
      <c r="A108" s="2" t="s">
        <v>516</v>
      </c>
      <c r="B108" s="2" t="s">
        <v>803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1</v>
      </c>
      <c r="S108" s="52">
        <v>1</v>
      </c>
      <c r="T108" s="52">
        <v>0</v>
      </c>
      <c r="U108" s="52">
        <v>0</v>
      </c>
    </row>
    <row r="109" spans="1:21" ht="12.75" customHeight="1" x14ac:dyDescent="0.2">
      <c r="A109" s="2" t="s">
        <v>291</v>
      </c>
      <c r="B109" s="2" t="s">
        <v>834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2</v>
      </c>
      <c r="T109" s="52">
        <v>2</v>
      </c>
      <c r="U109" s="52">
        <v>2</v>
      </c>
    </row>
    <row r="110" spans="1:21" ht="12.75" customHeight="1" x14ac:dyDescent="0.2">
      <c r="A110" s="2" t="s">
        <v>291</v>
      </c>
      <c r="B110" s="2" t="s">
        <v>292</v>
      </c>
      <c r="C110" s="52">
        <v>0</v>
      </c>
      <c r="D110" s="52">
        <v>0</v>
      </c>
      <c r="E110" s="52">
        <v>0</v>
      </c>
      <c r="F110" s="52">
        <v>1</v>
      </c>
      <c r="G110" s="52">
        <v>1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1</v>
      </c>
      <c r="R110" s="52">
        <v>0</v>
      </c>
      <c r="S110" s="52">
        <v>0</v>
      </c>
      <c r="T110" s="52">
        <v>0</v>
      </c>
      <c r="U110" s="52">
        <v>0</v>
      </c>
    </row>
    <row r="111" spans="1:21" ht="12.75" customHeight="1" x14ac:dyDescent="0.2">
      <c r="A111" s="2" t="s">
        <v>291</v>
      </c>
      <c r="B111" s="2" t="s">
        <v>835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1</v>
      </c>
      <c r="P111" s="52">
        <v>0</v>
      </c>
      <c r="Q111" s="52">
        <v>0</v>
      </c>
      <c r="R111" s="52">
        <v>2</v>
      </c>
      <c r="S111" s="52">
        <v>0</v>
      </c>
      <c r="T111" s="52">
        <v>0</v>
      </c>
      <c r="U111" s="52">
        <v>0</v>
      </c>
    </row>
    <row r="112" spans="1:21" ht="12.75" customHeight="1" x14ac:dyDescent="0.2">
      <c r="A112" s="2" t="s">
        <v>199</v>
      </c>
      <c r="B112" s="2" t="s">
        <v>187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</row>
    <row r="113" spans="1:21" ht="12.75" customHeight="1" x14ac:dyDescent="0.2">
      <c r="A113" s="2" t="s">
        <v>414</v>
      </c>
      <c r="B113" s="2" t="s">
        <v>7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1</v>
      </c>
      <c r="I113" s="52">
        <v>0</v>
      </c>
      <c r="J113" s="52">
        <v>0</v>
      </c>
      <c r="K113" s="52">
        <v>1</v>
      </c>
      <c r="L113" s="52">
        <v>1</v>
      </c>
      <c r="M113" s="52">
        <v>1</v>
      </c>
      <c r="N113" s="52">
        <v>1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</row>
    <row r="114" spans="1:21" ht="12.75" customHeight="1" x14ac:dyDescent="0.2">
      <c r="A114" s="2" t="s">
        <v>519</v>
      </c>
      <c r="B114" s="2" t="s">
        <v>7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2">
        <v>1</v>
      </c>
      <c r="M114" s="52">
        <v>1</v>
      </c>
      <c r="N114" s="52">
        <v>1</v>
      </c>
      <c r="O114" s="52">
        <v>1</v>
      </c>
      <c r="P114" s="52">
        <v>1</v>
      </c>
      <c r="Q114" s="52">
        <v>1</v>
      </c>
      <c r="R114" s="52">
        <v>0</v>
      </c>
      <c r="S114" s="52">
        <v>0</v>
      </c>
      <c r="T114" s="52">
        <v>0</v>
      </c>
      <c r="U114" s="52">
        <v>0</v>
      </c>
    </row>
    <row r="115" spans="1:21" ht="12.75" customHeight="1" x14ac:dyDescent="0.2">
      <c r="A115" s="2" t="s">
        <v>200</v>
      </c>
      <c r="B115" s="2" t="s">
        <v>187</v>
      </c>
      <c r="C115" s="52">
        <v>1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1</v>
      </c>
      <c r="J115" s="52">
        <v>1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</row>
    <row r="116" spans="1:21" ht="12.75" customHeight="1" x14ac:dyDescent="0.2">
      <c r="A116" s="2" t="s">
        <v>201</v>
      </c>
      <c r="B116" s="2" t="s">
        <v>7</v>
      </c>
      <c r="C116" s="52">
        <v>1</v>
      </c>
      <c r="D116" s="52">
        <v>1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</row>
    <row r="117" spans="1:21" ht="12.75" customHeight="1" x14ac:dyDescent="0.2">
      <c r="A117" s="2" t="s">
        <v>799</v>
      </c>
      <c r="B117" s="2" t="s">
        <v>7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1</v>
      </c>
      <c r="S117" s="52">
        <v>1</v>
      </c>
      <c r="T117" s="52">
        <v>1</v>
      </c>
      <c r="U117" s="52">
        <v>1</v>
      </c>
    </row>
    <row r="118" spans="1:21" s="46" customFormat="1" x14ac:dyDescent="0.2">
      <c r="R118"/>
    </row>
    <row r="119" spans="1:21" x14ac:dyDescent="0.2">
      <c r="A119" s="54" t="s">
        <v>698</v>
      </c>
      <c r="B119" s="55"/>
      <c r="C119" s="56"/>
    </row>
    <row r="120" spans="1:21" x14ac:dyDescent="0.2"/>
    <row r="121" spans="1:21" x14ac:dyDescent="0.2">
      <c r="A121" s="59" t="s">
        <v>699</v>
      </c>
      <c r="C121" s="20"/>
    </row>
    <row r="122" spans="1:21" ht="12.75" customHeight="1" x14ac:dyDescent="0.2">
      <c r="A122" s="2" t="s">
        <v>271</v>
      </c>
      <c r="C122" s="25"/>
      <c r="D122" s="25"/>
      <c r="E122" s="25"/>
    </row>
    <row r="124" spans="1:21" s="41" customFormat="1" ht="12.75" customHeight="1" x14ac:dyDescent="0.2">
      <c r="A124" s="41" t="s">
        <v>5</v>
      </c>
      <c r="R124"/>
    </row>
    <row r="125" spans="1:21" ht="12.75" customHeight="1" x14ac:dyDescent="0.2">
      <c r="A125" s="2" t="s">
        <v>661</v>
      </c>
    </row>
  </sheetData>
  <phoneticPr fontId="3" type="noConversion"/>
  <hyperlinks>
    <hyperlink ref="A4" location="Inhalt!A1" display="&lt;&lt;&lt; Inhalt" xr:uid="{BCBA524A-BCDA-4AAE-9ACB-285F891072C9}"/>
    <hyperlink ref="A119" location="Metadaten!A1" display="Metadaten &lt;&lt;&lt;" xr:uid="{714A009D-6E91-4693-BC1B-1B1487556812}"/>
  </hyperlinks>
  <pageMargins left="0.78740157499999996" right="0.78740157499999996" top="0.984251969" bottom="0.984251969" header="0.4921259845" footer="0.4921259845"/>
  <pageSetup paperSize="9" scale="4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16">
    <pageSetUpPr fitToPage="1"/>
  </sheetPr>
  <dimension ref="A1:T28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11.42578125" defaultRowHeight="12.75" customHeight="1" x14ac:dyDescent="0.2"/>
  <cols>
    <col min="1" max="1" width="38.5703125" style="2" customWidth="1"/>
    <col min="2" max="2" width="7.5703125" style="2" bestFit="1" customWidth="1"/>
    <col min="3" max="11" width="7.85546875" style="2" bestFit="1" customWidth="1"/>
    <col min="12" max="20" width="7.85546875" style="2" customWidth="1"/>
    <col min="21" max="16384" width="11.42578125" style="2"/>
  </cols>
  <sheetData>
    <row r="1" spans="1:20" ht="15.75" x14ac:dyDescent="0.2">
      <c r="A1" s="42" t="s">
        <v>202</v>
      </c>
    </row>
    <row r="2" spans="1:20" ht="12.75" customHeight="1" x14ac:dyDescent="0.2">
      <c r="A2" s="2" t="s">
        <v>936</v>
      </c>
    </row>
    <row r="3" spans="1:20" x14ac:dyDescent="0.2"/>
    <row r="4" spans="1:20" x14ac:dyDescent="0.2">
      <c r="A4" s="50" t="s">
        <v>696</v>
      </c>
    </row>
    <row r="5" spans="1:20" x14ac:dyDescent="0.2">
      <c r="A5" s="20"/>
    </row>
    <row r="6" spans="1:20" x14ac:dyDescent="0.2">
      <c r="A6" s="51" t="s">
        <v>769</v>
      </c>
    </row>
    <row r="7" spans="1:20" x14ac:dyDescent="0.2"/>
    <row r="8" spans="1:20" s="7" customFormat="1" x14ac:dyDescent="0.2">
      <c r="A8" s="7" t="s">
        <v>659</v>
      </c>
      <c r="B8" s="7" t="s">
        <v>93</v>
      </c>
    </row>
    <row r="9" spans="1:20" s="7" customFormat="1" x14ac:dyDescent="0.2">
      <c r="B9" s="7" t="s">
        <v>41</v>
      </c>
      <c r="C9" s="7" t="s">
        <v>42</v>
      </c>
      <c r="D9" s="7" t="s">
        <v>252</v>
      </c>
      <c r="E9" s="7" t="s">
        <v>284</v>
      </c>
      <c r="F9" s="7" t="s">
        <v>384</v>
      </c>
      <c r="G9" s="7" t="s">
        <v>404</v>
      </c>
      <c r="H9" s="7" t="s">
        <v>435</v>
      </c>
      <c r="I9" s="7" t="s">
        <v>471</v>
      </c>
      <c r="J9" s="7" t="s">
        <v>485</v>
      </c>
      <c r="K9" s="7" t="s">
        <v>512</v>
      </c>
      <c r="L9" s="7" t="s">
        <v>520</v>
      </c>
      <c r="M9" s="7" t="s">
        <v>539</v>
      </c>
      <c r="N9" s="7" t="s">
        <v>558</v>
      </c>
      <c r="O9" s="7" t="s">
        <v>591</v>
      </c>
      <c r="P9" s="7" t="s">
        <v>638</v>
      </c>
      <c r="Q9" s="7" t="s">
        <v>798</v>
      </c>
      <c r="R9" s="7" t="s">
        <v>820</v>
      </c>
      <c r="S9" s="7" t="s">
        <v>856</v>
      </c>
      <c r="T9" s="70" t="s">
        <v>877</v>
      </c>
    </row>
    <row r="10" spans="1:20" x14ac:dyDescent="0.2">
      <c r="A10" s="2" t="s">
        <v>0</v>
      </c>
      <c r="B10" s="52">
        <v>19</v>
      </c>
      <c r="C10" s="52">
        <v>21</v>
      </c>
      <c r="D10" s="52">
        <v>21</v>
      </c>
      <c r="E10" s="52">
        <v>25</v>
      </c>
      <c r="F10" s="52">
        <v>28</v>
      </c>
      <c r="G10" s="52">
        <v>35</v>
      </c>
      <c r="H10" s="52">
        <v>33</v>
      </c>
      <c r="I10" s="52">
        <v>37</v>
      </c>
      <c r="J10" s="52">
        <v>35</v>
      </c>
      <c r="K10" s="52">
        <v>34</v>
      </c>
      <c r="L10" s="52">
        <v>38</v>
      </c>
      <c r="M10" s="52">
        <v>37</v>
      </c>
      <c r="N10" s="52">
        <v>43</v>
      </c>
      <c r="O10" s="52">
        <v>51</v>
      </c>
      <c r="P10" s="52">
        <v>51</v>
      </c>
      <c r="Q10" s="52">
        <v>48</v>
      </c>
      <c r="R10" s="52">
        <v>58</v>
      </c>
      <c r="S10" s="52">
        <v>55</v>
      </c>
      <c r="T10" s="52">
        <v>56</v>
      </c>
    </row>
    <row r="11" spans="1:20" x14ac:dyDescent="0.2">
      <c r="A11" s="2" t="s">
        <v>203</v>
      </c>
      <c r="B11" s="52">
        <v>1</v>
      </c>
      <c r="C11" s="52">
        <v>0</v>
      </c>
      <c r="D11" s="52">
        <v>0</v>
      </c>
      <c r="E11" s="52">
        <v>0</v>
      </c>
      <c r="F11" s="52">
        <v>1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</row>
    <row r="12" spans="1:20" x14ac:dyDescent="0.2">
      <c r="A12" s="2" t="s">
        <v>141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2</v>
      </c>
      <c r="H12" s="52">
        <v>5</v>
      </c>
      <c r="I12" s="52">
        <v>4</v>
      </c>
      <c r="J12" s="52">
        <v>3</v>
      </c>
      <c r="K12" s="52">
        <v>6</v>
      </c>
      <c r="L12" s="52">
        <v>8</v>
      </c>
      <c r="M12" s="52">
        <v>6</v>
      </c>
      <c r="N12" s="52">
        <v>7</v>
      </c>
      <c r="O12" s="52">
        <v>9</v>
      </c>
      <c r="P12" s="52">
        <v>4</v>
      </c>
      <c r="Q12" s="52">
        <v>3</v>
      </c>
      <c r="R12" s="52">
        <v>6</v>
      </c>
      <c r="S12" s="52">
        <v>5</v>
      </c>
      <c r="T12" s="52">
        <v>3</v>
      </c>
    </row>
    <row r="13" spans="1:20" x14ac:dyDescent="0.2">
      <c r="A13" s="2" t="s">
        <v>139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15</v>
      </c>
      <c r="H13" s="52">
        <v>10</v>
      </c>
      <c r="I13" s="52">
        <v>11</v>
      </c>
      <c r="J13" s="52">
        <v>12</v>
      </c>
      <c r="K13" s="52">
        <v>9</v>
      </c>
      <c r="L13" s="52">
        <v>10</v>
      </c>
      <c r="M13" s="52">
        <v>9</v>
      </c>
      <c r="N13" s="52">
        <v>12</v>
      </c>
      <c r="O13" s="52">
        <v>7</v>
      </c>
      <c r="P13" s="52">
        <v>13</v>
      </c>
      <c r="Q13" s="52">
        <v>13</v>
      </c>
      <c r="R13" s="52">
        <v>18</v>
      </c>
      <c r="S13" s="52">
        <v>19</v>
      </c>
      <c r="T13" s="52">
        <v>20</v>
      </c>
    </row>
    <row r="14" spans="1:20" ht="12.75" customHeight="1" x14ac:dyDescent="0.2">
      <c r="A14" s="2" t="s">
        <v>204</v>
      </c>
      <c r="B14" s="52">
        <v>0</v>
      </c>
      <c r="C14" s="52">
        <v>1</v>
      </c>
      <c r="D14" s="52">
        <v>0</v>
      </c>
      <c r="E14" s="52">
        <v>0</v>
      </c>
      <c r="F14" s="52">
        <v>2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</row>
    <row r="15" spans="1:20" ht="12.75" customHeight="1" x14ac:dyDescent="0.2">
      <c r="A15" s="2" t="s">
        <v>205</v>
      </c>
      <c r="B15" s="52">
        <v>2</v>
      </c>
      <c r="C15" s="52">
        <v>3</v>
      </c>
      <c r="D15" s="52">
        <v>1</v>
      </c>
      <c r="E15" s="52">
        <v>1</v>
      </c>
      <c r="F15" s="52">
        <v>2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</row>
    <row r="16" spans="1:20" ht="12.75" customHeight="1" x14ac:dyDescent="0.2">
      <c r="A16" s="2" t="s">
        <v>144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3</v>
      </c>
      <c r="H16" s="52">
        <v>5</v>
      </c>
      <c r="I16" s="52">
        <v>5</v>
      </c>
      <c r="J16" s="52">
        <v>3</v>
      </c>
      <c r="K16" s="52">
        <v>5</v>
      </c>
      <c r="L16" s="52">
        <v>1</v>
      </c>
      <c r="M16" s="52">
        <v>5</v>
      </c>
      <c r="N16" s="52">
        <v>2</v>
      </c>
      <c r="O16" s="52">
        <v>3</v>
      </c>
      <c r="P16" s="52">
        <v>5</v>
      </c>
      <c r="Q16" s="52">
        <v>5</v>
      </c>
      <c r="R16" s="52">
        <v>5</v>
      </c>
      <c r="S16" s="52">
        <v>3</v>
      </c>
      <c r="T16" s="52">
        <v>5</v>
      </c>
    </row>
    <row r="17" spans="1:20" ht="12.75" customHeight="1" x14ac:dyDescent="0.2">
      <c r="A17" s="2" t="s">
        <v>206</v>
      </c>
      <c r="B17" s="52">
        <v>0</v>
      </c>
      <c r="C17" s="52">
        <v>0</v>
      </c>
      <c r="D17" s="52">
        <v>1</v>
      </c>
      <c r="E17" s="52">
        <v>2</v>
      </c>
      <c r="F17" s="52">
        <v>3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</row>
    <row r="18" spans="1:20" ht="12.75" customHeight="1" x14ac:dyDescent="0.2">
      <c r="A18" s="2" t="s">
        <v>207</v>
      </c>
      <c r="B18" s="52">
        <v>3</v>
      </c>
      <c r="C18" s="52">
        <v>3</v>
      </c>
      <c r="D18" s="52">
        <v>2</v>
      </c>
      <c r="E18" s="52">
        <v>1</v>
      </c>
      <c r="F18" s="52">
        <v>2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</row>
    <row r="19" spans="1:20" ht="12.75" customHeight="1" x14ac:dyDescent="0.2">
      <c r="A19" s="2" t="s">
        <v>417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3</v>
      </c>
      <c r="H19" s="52">
        <v>1</v>
      </c>
      <c r="I19" s="52">
        <v>1</v>
      </c>
      <c r="J19" s="52">
        <v>3</v>
      </c>
      <c r="K19" s="52">
        <v>2</v>
      </c>
      <c r="L19" s="52">
        <v>2</v>
      </c>
      <c r="M19" s="52">
        <v>2</v>
      </c>
      <c r="N19" s="52">
        <v>1</v>
      </c>
      <c r="O19" s="52">
        <v>4</v>
      </c>
      <c r="P19" s="52">
        <v>5</v>
      </c>
      <c r="Q19" s="52">
        <v>4</v>
      </c>
      <c r="R19" s="52">
        <v>5</v>
      </c>
      <c r="S19" s="52">
        <v>4</v>
      </c>
      <c r="T19" s="52">
        <v>4</v>
      </c>
    </row>
    <row r="20" spans="1:20" ht="12.75" customHeight="1" x14ac:dyDescent="0.2">
      <c r="A20" s="2" t="s">
        <v>208</v>
      </c>
      <c r="B20" s="52">
        <v>7</v>
      </c>
      <c r="C20" s="52">
        <v>7</v>
      </c>
      <c r="D20" s="52">
        <v>7</v>
      </c>
      <c r="E20" s="52">
        <v>9</v>
      </c>
      <c r="F20" s="52">
        <v>8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1</v>
      </c>
      <c r="O20" s="52">
        <v>2</v>
      </c>
      <c r="P20" s="52">
        <v>2</v>
      </c>
      <c r="Q20" s="52">
        <v>1</v>
      </c>
      <c r="R20" s="52">
        <v>1</v>
      </c>
      <c r="S20" s="52">
        <v>1</v>
      </c>
      <c r="T20" s="52">
        <v>2</v>
      </c>
    </row>
    <row r="21" spans="1:20" ht="12.75" customHeight="1" x14ac:dyDescent="0.2">
      <c r="A21" s="2" t="s">
        <v>209</v>
      </c>
      <c r="B21" s="52">
        <v>6</v>
      </c>
      <c r="C21" s="52">
        <v>7</v>
      </c>
      <c r="D21" s="52">
        <v>10</v>
      </c>
      <c r="E21" s="52">
        <v>12</v>
      </c>
      <c r="F21" s="52">
        <v>10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</row>
    <row r="22" spans="1:20" ht="12.75" customHeight="1" x14ac:dyDescent="0.2">
      <c r="A22" s="2" t="s">
        <v>143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5</v>
      </c>
      <c r="H22" s="52">
        <v>6</v>
      </c>
      <c r="I22" s="52">
        <v>9</v>
      </c>
      <c r="J22" s="52">
        <v>11</v>
      </c>
      <c r="K22" s="52">
        <v>10</v>
      </c>
      <c r="L22" s="52">
        <v>11</v>
      </c>
      <c r="M22" s="52">
        <v>9</v>
      </c>
      <c r="N22" s="52">
        <v>11</v>
      </c>
      <c r="O22" s="52">
        <v>11</v>
      </c>
      <c r="P22" s="52">
        <v>10</v>
      </c>
      <c r="Q22" s="52">
        <v>11</v>
      </c>
      <c r="R22" s="52">
        <v>13</v>
      </c>
      <c r="S22" s="52">
        <v>12</v>
      </c>
      <c r="T22" s="52">
        <v>12</v>
      </c>
    </row>
    <row r="23" spans="1:20" ht="12.75" customHeight="1" x14ac:dyDescent="0.2">
      <c r="A23" s="2" t="s">
        <v>140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7</v>
      </c>
      <c r="H23" s="52">
        <v>6</v>
      </c>
      <c r="I23" s="52">
        <v>7</v>
      </c>
      <c r="J23" s="52">
        <v>3</v>
      </c>
      <c r="K23" s="52">
        <v>2</v>
      </c>
      <c r="L23" s="52">
        <v>6</v>
      </c>
      <c r="M23" s="52">
        <v>6</v>
      </c>
      <c r="N23" s="52">
        <v>9</v>
      </c>
      <c r="O23" s="52">
        <v>15</v>
      </c>
      <c r="P23" s="52">
        <v>12</v>
      </c>
      <c r="Q23" s="52">
        <v>11</v>
      </c>
      <c r="R23" s="52">
        <v>10</v>
      </c>
      <c r="S23" s="52">
        <v>11</v>
      </c>
      <c r="T23" s="52">
        <v>10</v>
      </c>
    </row>
    <row r="24" spans="1:20" s="46" customFormat="1" x14ac:dyDescent="0.2"/>
    <row r="25" spans="1:20" x14ac:dyDescent="0.2">
      <c r="A25" s="54" t="s">
        <v>698</v>
      </c>
      <c r="B25" s="55"/>
      <c r="C25" s="56"/>
    </row>
    <row r="26" spans="1:20" x14ac:dyDescent="0.2"/>
    <row r="27" spans="1:20" x14ac:dyDescent="0.2">
      <c r="A27" s="59" t="s">
        <v>699</v>
      </c>
      <c r="C27" s="20"/>
    </row>
    <row r="28" spans="1:20" ht="12.75" customHeight="1" x14ac:dyDescent="0.2">
      <c r="A28" s="2" t="s">
        <v>271</v>
      </c>
      <c r="C28" s="25"/>
      <c r="D28" s="25"/>
      <c r="E28" s="25"/>
    </row>
  </sheetData>
  <phoneticPr fontId="3" type="noConversion"/>
  <hyperlinks>
    <hyperlink ref="A4" location="Inhalt!A1" display="&lt;&lt;&lt; Inhalt" xr:uid="{514D4CF1-664D-4508-B0F2-9EAA1EA9B448}"/>
    <hyperlink ref="A25" location="Metadaten!A1" display="Metadaten &lt;&lt;&lt;" xr:uid="{6E3D0C11-26F6-41CF-9459-D46B5AFF1850}"/>
  </hyperlinks>
  <pageMargins left="0.78740157499999996" right="0.78740157499999996" top="0.984251969" bottom="0.984251969" header="0.4921259845" footer="0.4921259845"/>
  <pageSetup paperSize="9" scale="5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17">
    <pageSetUpPr fitToPage="1"/>
  </sheetPr>
  <dimension ref="A1:F59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7.140625" style="2" customWidth="1"/>
    <col min="2" max="2" width="6.5703125" style="2" bestFit="1" customWidth="1"/>
    <col min="3" max="3" width="13.140625" style="2" bestFit="1" customWidth="1"/>
    <col min="4" max="4" width="10.42578125" style="2" bestFit="1" customWidth="1"/>
    <col min="5" max="16384" width="11.42578125" style="2"/>
  </cols>
  <sheetData>
    <row r="1" spans="1:4" ht="15.75" x14ac:dyDescent="0.2">
      <c r="A1" s="42" t="s">
        <v>211</v>
      </c>
    </row>
    <row r="2" spans="1:4" ht="12.75" customHeight="1" x14ac:dyDescent="0.2">
      <c r="A2" s="2" t="s">
        <v>867</v>
      </c>
    </row>
    <row r="3" spans="1:4" x14ac:dyDescent="0.2"/>
    <row r="4" spans="1:4" x14ac:dyDescent="0.2">
      <c r="A4" s="50" t="s">
        <v>696</v>
      </c>
    </row>
    <row r="5" spans="1:4" x14ac:dyDescent="0.2">
      <c r="A5" s="20"/>
    </row>
    <row r="6" spans="1:4" x14ac:dyDescent="0.2">
      <c r="A6" s="51" t="s">
        <v>771</v>
      </c>
    </row>
    <row r="7" spans="1:4" x14ac:dyDescent="0.2"/>
    <row r="8" spans="1:4" s="7" customFormat="1" x14ac:dyDescent="0.2">
      <c r="A8" s="7" t="s">
        <v>20</v>
      </c>
      <c r="B8" s="7" t="s">
        <v>51</v>
      </c>
      <c r="C8" s="7" t="s">
        <v>44</v>
      </c>
      <c r="D8" s="7" t="s">
        <v>210</v>
      </c>
    </row>
    <row r="9" spans="1:4" x14ac:dyDescent="0.2">
      <c r="A9" s="1">
        <v>1963</v>
      </c>
      <c r="B9" s="52">
        <v>332</v>
      </c>
      <c r="C9" s="52">
        <v>10</v>
      </c>
      <c r="D9" s="52">
        <v>6</v>
      </c>
    </row>
    <row r="10" spans="1:4" x14ac:dyDescent="0.2">
      <c r="A10" s="1">
        <v>1970</v>
      </c>
      <c r="B10" s="52">
        <v>859</v>
      </c>
      <c r="C10" s="52">
        <v>29</v>
      </c>
      <c r="D10" s="52">
        <v>12</v>
      </c>
    </row>
    <row r="11" spans="1:4" x14ac:dyDescent="0.2">
      <c r="A11" s="1">
        <v>1980</v>
      </c>
      <c r="B11" s="52">
        <v>1765</v>
      </c>
      <c r="C11" s="52">
        <v>64</v>
      </c>
      <c r="D11" s="52">
        <v>20</v>
      </c>
    </row>
    <row r="12" spans="1:4" x14ac:dyDescent="0.2">
      <c r="A12" s="2">
        <v>1990</v>
      </c>
      <c r="B12" s="52">
        <v>2493</v>
      </c>
      <c r="C12" s="52">
        <v>93</v>
      </c>
      <c r="D12" s="52">
        <v>30</v>
      </c>
    </row>
    <row r="13" spans="1:4" x14ac:dyDescent="0.2">
      <c r="A13" s="2">
        <v>1991</v>
      </c>
      <c r="B13" s="52">
        <v>2486</v>
      </c>
      <c r="C13" s="52">
        <v>86</v>
      </c>
      <c r="D13" s="52">
        <v>30</v>
      </c>
    </row>
    <row r="14" spans="1:4" x14ac:dyDescent="0.2">
      <c r="A14" s="2">
        <v>1992</v>
      </c>
      <c r="B14" s="52">
        <v>2400</v>
      </c>
      <c r="C14" s="52">
        <v>82</v>
      </c>
      <c r="D14" s="52">
        <v>30</v>
      </c>
    </row>
    <row r="15" spans="1:4" x14ac:dyDescent="0.2">
      <c r="A15" s="2">
        <v>1993</v>
      </c>
      <c r="B15" s="52">
        <v>2226</v>
      </c>
      <c r="C15" s="52">
        <v>87</v>
      </c>
      <c r="D15" s="52">
        <v>30</v>
      </c>
    </row>
    <row r="16" spans="1:4" x14ac:dyDescent="0.2">
      <c r="A16" s="2">
        <v>1994</v>
      </c>
      <c r="B16" s="52">
        <v>2272</v>
      </c>
      <c r="C16" s="52">
        <v>87</v>
      </c>
      <c r="D16" s="52">
        <v>36</v>
      </c>
    </row>
    <row r="17" spans="1:4" x14ac:dyDescent="0.2">
      <c r="A17" s="2">
        <v>1995</v>
      </c>
      <c r="B17" s="52">
        <v>2306</v>
      </c>
      <c r="C17" s="52">
        <v>87</v>
      </c>
      <c r="D17" s="52">
        <v>36</v>
      </c>
    </row>
    <row r="18" spans="1:4" x14ac:dyDescent="0.2">
      <c r="A18" s="2">
        <v>1996</v>
      </c>
      <c r="B18" s="52">
        <v>2307</v>
      </c>
      <c r="C18" s="52">
        <v>88</v>
      </c>
      <c r="D18" s="52">
        <v>36</v>
      </c>
    </row>
    <row r="19" spans="1:4" x14ac:dyDescent="0.2">
      <c r="A19" s="2">
        <v>1997</v>
      </c>
      <c r="B19" s="52">
        <v>2307</v>
      </c>
      <c r="C19" s="52">
        <v>86</v>
      </c>
      <c r="D19" s="52">
        <v>40</v>
      </c>
    </row>
    <row r="20" spans="1:4" x14ac:dyDescent="0.2">
      <c r="A20" s="2">
        <v>1998</v>
      </c>
      <c r="B20" s="52">
        <v>2281</v>
      </c>
      <c r="C20" s="52">
        <v>85</v>
      </c>
      <c r="D20" s="52">
        <v>40</v>
      </c>
    </row>
    <row r="21" spans="1:4" x14ac:dyDescent="0.2">
      <c r="A21" s="2">
        <v>1999</v>
      </c>
      <c r="B21" s="52">
        <v>2357</v>
      </c>
      <c r="C21" s="52">
        <v>87</v>
      </c>
      <c r="D21" s="52">
        <v>40</v>
      </c>
    </row>
    <row r="22" spans="1:4" x14ac:dyDescent="0.2">
      <c r="A22" s="2">
        <v>2000</v>
      </c>
      <c r="B22" s="52">
        <v>2367</v>
      </c>
      <c r="C22" s="52">
        <v>90</v>
      </c>
      <c r="D22" s="52">
        <v>40</v>
      </c>
    </row>
    <row r="23" spans="1:4" x14ac:dyDescent="0.2">
      <c r="A23" s="2">
        <v>2001</v>
      </c>
      <c r="B23" s="52">
        <v>2334</v>
      </c>
      <c r="C23" s="52">
        <v>92</v>
      </c>
      <c r="D23" s="52">
        <v>41</v>
      </c>
    </row>
    <row r="24" spans="1:4" x14ac:dyDescent="0.2">
      <c r="A24" s="2">
        <v>2002</v>
      </c>
      <c r="B24" s="52">
        <v>2458</v>
      </c>
      <c r="C24" s="52">
        <v>91</v>
      </c>
      <c r="D24" s="52">
        <v>43</v>
      </c>
    </row>
    <row r="25" spans="1:4" x14ac:dyDescent="0.2">
      <c r="A25" s="2">
        <v>2003</v>
      </c>
      <c r="B25" s="52">
        <v>2341</v>
      </c>
      <c r="C25" s="52">
        <v>93</v>
      </c>
      <c r="D25" s="52">
        <v>49</v>
      </c>
    </row>
    <row r="26" spans="1:4" x14ac:dyDescent="0.2">
      <c r="A26" s="2">
        <v>2004</v>
      </c>
      <c r="B26" s="52">
        <v>2519</v>
      </c>
      <c r="C26" s="52">
        <v>91</v>
      </c>
      <c r="D26" s="52">
        <v>44</v>
      </c>
    </row>
    <row r="27" spans="1:4" x14ac:dyDescent="0.2">
      <c r="A27" s="2">
        <v>2005</v>
      </c>
      <c r="B27" s="52">
        <v>2336</v>
      </c>
      <c r="C27" s="52">
        <v>88</v>
      </c>
      <c r="D27" s="52">
        <v>51</v>
      </c>
    </row>
    <row r="28" spans="1:4" x14ac:dyDescent="0.2">
      <c r="A28" s="2">
        <v>2006</v>
      </c>
      <c r="B28" s="52">
        <v>2555</v>
      </c>
      <c r="C28" s="52">
        <v>88</v>
      </c>
      <c r="D28" s="52">
        <v>52</v>
      </c>
    </row>
    <row r="29" spans="1:4" x14ac:dyDescent="0.2">
      <c r="A29" s="2">
        <v>2007</v>
      </c>
      <c r="B29" s="52">
        <v>2555</v>
      </c>
      <c r="C29" s="52">
        <v>85</v>
      </c>
      <c r="D29" s="52">
        <v>56</v>
      </c>
    </row>
    <row r="30" spans="1:4" x14ac:dyDescent="0.2">
      <c r="A30" s="2">
        <v>2008</v>
      </c>
      <c r="B30" s="52">
        <v>2370</v>
      </c>
      <c r="C30" s="52">
        <v>83</v>
      </c>
      <c r="D30" s="52">
        <v>60</v>
      </c>
    </row>
    <row r="31" spans="1:4" x14ac:dyDescent="0.2">
      <c r="A31" s="2">
        <v>2009</v>
      </c>
      <c r="B31" s="52">
        <v>2653</v>
      </c>
      <c r="C31" s="52">
        <v>89</v>
      </c>
      <c r="D31" s="52">
        <v>54</v>
      </c>
    </row>
    <row r="32" spans="1:4" x14ac:dyDescent="0.2">
      <c r="A32" s="2">
        <v>2010</v>
      </c>
      <c r="B32" s="52">
        <v>2744</v>
      </c>
      <c r="C32" s="52">
        <v>84</v>
      </c>
      <c r="D32" s="52">
        <v>49</v>
      </c>
    </row>
    <row r="33" spans="1:4" x14ac:dyDescent="0.2">
      <c r="A33" s="2">
        <v>2011</v>
      </c>
      <c r="B33" s="52">
        <v>2687</v>
      </c>
      <c r="C33" s="52">
        <v>81</v>
      </c>
      <c r="D33" s="52">
        <v>48</v>
      </c>
    </row>
    <row r="34" spans="1:4" x14ac:dyDescent="0.2">
      <c r="A34" s="2">
        <v>2012</v>
      </c>
      <c r="B34" s="52">
        <v>2699</v>
      </c>
      <c r="C34" s="52">
        <v>78</v>
      </c>
      <c r="D34" s="52">
        <v>44</v>
      </c>
    </row>
    <row r="35" spans="1:4" x14ac:dyDescent="0.2">
      <c r="A35" s="2">
        <v>2013</v>
      </c>
      <c r="B35" s="52">
        <f>2038+576</f>
        <v>2614</v>
      </c>
      <c r="C35" s="52">
        <v>78</v>
      </c>
      <c r="D35" s="52">
        <v>44</v>
      </c>
    </row>
    <row r="36" spans="1:4" x14ac:dyDescent="0.2">
      <c r="A36" s="2">
        <v>2014</v>
      </c>
      <c r="B36" s="52">
        <f>1904+471</f>
        <v>2375</v>
      </c>
      <c r="C36" s="52">
        <v>76</v>
      </c>
      <c r="D36" s="52">
        <v>46</v>
      </c>
    </row>
    <row r="37" spans="1:4" x14ac:dyDescent="0.2">
      <c r="A37" s="2">
        <v>2015</v>
      </c>
      <c r="B37" s="52">
        <f>1980+591</f>
        <v>2571</v>
      </c>
      <c r="C37" s="52">
        <v>80</v>
      </c>
      <c r="D37" s="52">
        <v>46</v>
      </c>
    </row>
    <row r="38" spans="1:4" x14ac:dyDescent="0.2">
      <c r="A38" s="2">
        <v>2016</v>
      </c>
      <c r="B38" s="52">
        <v>2322</v>
      </c>
      <c r="C38" s="52">
        <v>77</v>
      </c>
      <c r="D38" s="52">
        <v>43</v>
      </c>
    </row>
    <row r="39" spans="1:4" x14ac:dyDescent="0.2">
      <c r="A39" s="2">
        <v>2017</v>
      </c>
      <c r="B39" s="52">
        <v>2620</v>
      </c>
      <c r="C39" s="52">
        <v>76</v>
      </c>
      <c r="D39" s="52">
        <v>44</v>
      </c>
    </row>
    <row r="40" spans="1:4" x14ac:dyDescent="0.2">
      <c r="A40" s="2">
        <v>2018</v>
      </c>
      <c r="B40" s="52">
        <v>2305</v>
      </c>
      <c r="C40" s="52">
        <v>76</v>
      </c>
      <c r="D40" s="52">
        <v>43</v>
      </c>
    </row>
    <row r="41" spans="1:4" x14ac:dyDescent="0.2">
      <c r="A41" s="2">
        <v>2019</v>
      </c>
      <c r="B41" s="52">
        <v>2216</v>
      </c>
      <c r="C41" s="52">
        <v>72</v>
      </c>
      <c r="D41" s="52">
        <v>45</v>
      </c>
    </row>
    <row r="42" spans="1:4" x14ac:dyDescent="0.2">
      <c r="A42" s="2">
        <v>2020</v>
      </c>
      <c r="B42" s="52">
        <v>2185</v>
      </c>
      <c r="C42" s="52">
        <v>74</v>
      </c>
      <c r="D42" s="52">
        <v>43</v>
      </c>
    </row>
    <row r="43" spans="1:4" x14ac:dyDescent="0.2">
      <c r="A43" s="2">
        <v>2021</v>
      </c>
      <c r="B43" s="52">
        <v>2160</v>
      </c>
      <c r="C43" s="52">
        <v>73</v>
      </c>
      <c r="D43" s="52">
        <v>41</v>
      </c>
    </row>
    <row r="44" spans="1:4" x14ac:dyDescent="0.2">
      <c r="A44" s="2">
        <v>2022</v>
      </c>
      <c r="B44" s="52">
        <v>2180</v>
      </c>
      <c r="C44" s="52">
        <v>75</v>
      </c>
      <c r="D44" s="52">
        <v>44</v>
      </c>
    </row>
    <row r="45" spans="1:4" s="46" customFormat="1" x14ac:dyDescent="0.2"/>
    <row r="46" spans="1:4" x14ac:dyDescent="0.2">
      <c r="A46" s="54" t="s">
        <v>698</v>
      </c>
      <c r="B46" s="55"/>
      <c r="C46" s="56"/>
    </row>
    <row r="47" spans="1:4" x14ac:dyDescent="0.2"/>
    <row r="48" spans="1:4" x14ac:dyDescent="0.2">
      <c r="A48" s="59" t="s">
        <v>699</v>
      </c>
      <c r="C48" s="20"/>
    </row>
    <row r="49" spans="1:6" ht="12.75" customHeight="1" x14ac:dyDescent="0.2">
      <c r="A49" s="2" t="s">
        <v>271</v>
      </c>
      <c r="C49" s="25"/>
      <c r="D49" s="25"/>
      <c r="E49" s="25"/>
    </row>
    <row r="51" spans="1:6" s="41" customFormat="1" ht="12.75" customHeight="1" x14ac:dyDescent="0.2">
      <c r="A51" s="59" t="s">
        <v>282</v>
      </c>
    </row>
    <row r="52" spans="1:6" ht="12.75" customHeight="1" x14ac:dyDescent="0.2">
      <c r="A52" s="2" t="s">
        <v>662</v>
      </c>
    </row>
    <row r="53" spans="1:6" ht="12.75" customHeight="1" x14ac:dyDescent="0.2">
      <c r="A53" s="2" t="s">
        <v>420</v>
      </c>
    </row>
    <row r="58" spans="1:6" ht="12.75" customHeight="1" x14ac:dyDescent="0.2">
      <c r="F58" s="2" t="s">
        <v>57</v>
      </c>
    </row>
    <row r="59" spans="1:6" ht="12.75" customHeight="1" x14ac:dyDescent="0.2">
      <c r="D59" s="2" t="s">
        <v>57</v>
      </c>
    </row>
  </sheetData>
  <phoneticPr fontId="3" type="noConversion"/>
  <hyperlinks>
    <hyperlink ref="A4" location="Inhalt!A1" display="&lt;&lt;&lt; Inhalt" xr:uid="{1299E3EC-2DF8-46FD-B041-E83C9AF66FF2}"/>
    <hyperlink ref="A46" location="Metadaten!A1" display="Metadaten &lt;&lt;&lt;" xr:uid="{2569609B-3925-4285-857B-B507D90B7208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18">
    <pageSetUpPr fitToPage="1"/>
  </sheetPr>
  <dimension ref="A1:X62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x14ac:dyDescent="0.2"/>
  <cols>
    <col min="1" max="1" width="14.42578125" style="2" customWidth="1"/>
    <col min="2" max="2" width="5.42578125" style="2" customWidth="1"/>
    <col min="3" max="3" width="6.42578125" style="2" bestFit="1" customWidth="1"/>
    <col min="4" max="4" width="7.140625" style="2" bestFit="1" customWidth="1"/>
    <col min="5" max="5" width="6.85546875" style="2" customWidth="1"/>
    <col min="6" max="6" width="6.42578125" style="2" bestFit="1" customWidth="1"/>
    <col min="7" max="7" width="7.140625" style="2" bestFit="1" customWidth="1"/>
    <col min="8" max="16384" width="11.42578125" style="2"/>
  </cols>
  <sheetData>
    <row r="1" spans="1:7" ht="15.75" x14ac:dyDescent="0.2">
      <c r="A1" s="42" t="s">
        <v>262</v>
      </c>
    </row>
    <row r="2" spans="1:7" ht="12.75" customHeight="1" x14ac:dyDescent="0.2">
      <c r="A2" s="2" t="s">
        <v>937</v>
      </c>
    </row>
    <row r="4" spans="1:7" x14ac:dyDescent="0.2">
      <c r="A4" s="50" t="s">
        <v>696</v>
      </c>
    </row>
    <row r="5" spans="1:7" x14ac:dyDescent="0.2">
      <c r="A5" s="20"/>
    </row>
    <row r="6" spans="1:7" x14ac:dyDescent="0.2">
      <c r="A6" s="51" t="s">
        <v>773</v>
      </c>
    </row>
    <row r="8" spans="1:7" s="7" customFormat="1" x14ac:dyDescent="0.2">
      <c r="A8" s="7" t="s">
        <v>93</v>
      </c>
      <c r="B8" s="7" t="s">
        <v>241</v>
      </c>
      <c r="E8" s="7" t="s">
        <v>250</v>
      </c>
    </row>
    <row r="9" spans="1:7" s="7" customFormat="1" x14ac:dyDescent="0.2">
      <c r="B9" s="7" t="s">
        <v>251</v>
      </c>
      <c r="C9" s="7" t="s">
        <v>277</v>
      </c>
      <c r="D9" s="7" t="s">
        <v>276</v>
      </c>
      <c r="E9" s="7" t="s">
        <v>251</v>
      </c>
      <c r="F9" s="7" t="s">
        <v>277</v>
      </c>
      <c r="G9" s="7" t="s">
        <v>276</v>
      </c>
    </row>
    <row r="10" spans="1:7" x14ac:dyDescent="0.2">
      <c r="A10" s="2" t="s">
        <v>26</v>
      </c>
      <c r="B10" s="52">
        <v>57</v>
      </c>
      <c r="C10" s="52">
        <v>12</v>
      </c>
      <c r="D10" s="52">
        <v>45</v>
      </c>
      <c r="E10" s="52">
        <v>12</v>
      </c>
      <c r="F10" s="52">
        <v>6</v>
      </c>
      <c r="G10" s="52">
        <v>6</v>
      </c>
    </row>
    <row r="11" spans="1:7" x14ac:dyDescent="0.2">
      <c r="A11" s="2" t="s">
        <v>27</v>
      </c>
      <c r="B11" s="52">
        <v>60</v>
      </c>
      <c r="C11" s="52">
        <v>12</v>
      </c>
      <c r="D11" s="52">
        <v>48</v>
      </c>
      <c r="E11" s="52">
        <v>11</v>
      </c>
      <c r="F11" s="52">
        <v>5</v>
      </c>
      <c r="G11" s="52">
        <v>6</v>
      </c>
    </row>
    <row r="12" spans="1:7" x14ac:dyDescent="0.2">
      <c r="A12" s="2" t="s">
        <v>28</v>
      </c>
      <c r="B12" s="52">
        <v>66</v>
      </c>
      <c r="C12" s="52">
        <v>16</v>
      </c>
      <c r="D12" s="52">
        <v>50</v>
      </c>
      <c r="E12" s="52">
        <v>14</v>
      </c>
      <c r="F12" s="52">
        <v>4</v>
      </c>
      <c r="G12" s="52">
        <v>10</v>
      </c>
    </row>
    <row r="13" spans="1:7" x14ac:dyDescent="0.2">
      <c r="A13" s="2" t="s">
        <v>29</v>
      </c>
      <c r="B13" s="52">
        <v>63</v>
      </c>
      <c r="C13" s="52">
        <v>17</v>
      </c>
      <c r="D13" s="52">
        <v>46</v>
      </c>
      <c r="E13" s="52">
        <v>10</v>
      </c>
      <c r="F13" s="52">
        <v>5</v>
      </c>
      <c r="G13" s="52">
        <v>5</v>
      </c>
    </row>
    <row r="14" spans="1:7" x14ac:dyDescent="0.2">
      <c r="A14" s="2" t="s">
        <v>30</v>
      </c>
      <c r="B14" s="52">
        <v>75</v>
      </c>
      <c r="C14" s="52">
        <v>20</v>
      </c>
      <c r="D14" s="52">
        <v>55</v>
      </c>
      <c r="E14" s="52">
        <v>16</v>
      </c>
      <c r="F14" s="52">
        <v>8</v>
      </c>
      <c r="G14" s="52">
        <v>8</v>
      </c>
    </row>
    <row r="15" spans="1:7" x14ac:dyDescent="0.2">
      <c r="A15" s="2" t="s">
        <v>31</v>
      </c>
      <c r="B15" s="52">
        <v>73</v>
      </c>
      <c r="C15" s="52">
        <v>20</v>
      </c>
      <c r="D15" s="52">
        <v>53</v>
      </c>
      <c r="E15" s="52">
        <v>24</v>
      </c>
      <c r="F15" s="52">
        <v>11</v>
      </c>
      <c r="G15" s="52">
        <v>13</v>
      </c>
    </row>
    <row r="16" spans="1:7" x14ac:dyDescent="0.2">
      <c r="A16" s="2" t="s">
        <v>32</v>
      </c>
      <c r="B16" s="52">
        <v>74</v>
      </c>
      <c r="C16" s="52">
        <v>24</v>
      </c>
      <c r="D16" s="52">
        <v>50</v>
      </c>
      <c r="E16" s="52">
        <v>19</v>
      </c>
      <c r="F16" s="52">
        <v>8</v>
      </c>
      <c r="G16" s="52">
        <v>11</v>
      </c>
    </row>
    <row r="17" spans="1:7" x14ac:dyDescent="0.2">
      <c r="A17" s="2" t="s">
        <v>33</v>
      </c>
      <c r="B17" s="52">
        <v>86</v>
      </c>
      <c r="C17" s="52">
        <v>28</v>
      </c>
      <c r="D17" s="52">
        <v>58</v>
      </c>
      <c r="E17" s="52">
        <v>20</v>
      </c>
      <c r="F17" s="52">
        <v>9</v>
      </c>
      <c r="G17" s="52">
        <v>11</v>
      </c>
    </row>
    <row r="18" spans="1:7" x14ac:dyDescent="0.2">
      <c r="A18" s="2" t="s">
        <v>34</v>
      </c>
      <c r="B18" s="52">
        <v>97</v>
      </c>
      <c r="C18" s="52">
        <v>30</v>
      </c>
      <c r="D18" s="52">
        <v>67</v>
      </c>
      <c r="E18" s="52">
        <v>16</v>
      </c>
      <c r="F18" s="52">
        <v>7</v>
      </c>
      <c r="G18" s="52">
        <v>9</v>
      </c>
    </row>
    <row r="19" spans="1:7" x14ac:dyDescent="0.2">
      <c r="A19" s="2" t="s">
        <v>35</v>
      </c>
      <c r="B19" s="52">
        <v>100</v>
      </c>
      <c r="C19" s="52">
        <v>38</v>
      </c>
      <c r="D19" s="52">
        <v>62</v>
      </c>
      <c r="E19" s="52">
        <v>18</v>
      </c>
      <c r="F19" s="52">
        <v>8</v>
      </c>
      <c r="G19" s="52">
        <v>10</v>
      </c>
    </row>
    <row r="20" spans="1:7" x14ac:dyDescent="0.2">
      <c r="A20" s="1" t="s">
        <v>36</v>
      </c>
      <c r="B20" s="52">
        <v>99</v>
      </c>
      <c r="C20" s="52">
        <v>38</v>
      </c>
      <c r="D20" s="52">
        <v>61</v>
      </c>
      <c r="E20" s="52">
        <v>13</v>
      </c>
      <c r="F20" s="52">
        <v>7</v>
      </c>
      <c r="G20" s="52">
        <v>6</v>
      </c>
    </row>
    <row r="21" spans="1:7" x14ac:dyDescent="0.2">
      <c r="A21" s="2" t="s">
        <v>37</v>
      </c>
      <c r="B21" s="52">
        <v>103</v>
      </c>
      <c r="C21" s="52">
        <v>41</v>
      </c>
      <c r="D21" s="52">
        <v>62</v>
      </c>
      <c r="E21" s="52">
        <v>17</v>
      </c>
      <c r="F21" s="52">
        <v>9</v>
      </c>
      <c r="G21" s="52">
        <v>8</v>
      </c>
    </row>
    <row r="22" spans="1:7" x14ac:dyDescent="0.2">
      <c r="A22" s="2" t="s">
        <v>38</v>
      </c>
      <c r="B22" s="52">
        <f t="shared" ref="B22:B27" si="0">+C22+D22</f>
        <v>149</v>
      </c>
      <c r="C22" s="52">
        <v>63</v>
      </c>
      <c r="D22" s="52">
        <v>86</v>
      </c>
      <c r="E22" s="52">
        <v>15</v>
      </c>
      <c r="F22" s="52">
        <v>6</v>
      </c>
      <c r="G22" s="52">
        <v>9</v>
      </c>
    </row>
    <row r="23" spans="1:7" x14ac:dyDescent="0.2">
      <c r="A23" s="2" t="s">
        <v>39</v>
      </c>
      <c r="B23" s="52">
        <f t="shared" si="0"/>
        <v>157</v>
      </c>
      <c r="C23" s="52">
        <v>64</v>
      </c>
      <c r="D23" s="52">
        <v>93</v>
      </c>
      <c r="E23" s="52">
        <f>+F23+G23</f>
        <v>25</v>
      </c>
      <c r="F23" s="52">
        <v>13</v>
      </c>
      <c r="G23" s="52">
        <v>12</v>
      </c>
    </row>
    <row r="24" spans="1:7" x14ac:dyDescent="0.2">
      <c r="A24" s="2" t="s">
        <v>40</v>
      </c>
      <c r="B24" s="52">
        <f t="shared" si="0"/>
        <v>185</v>
      </c>
      <c r="C24" s="52">
        <v>70</v>
      </c>
      <c r="D24" s="52">
        <v>115</v>
      </c>
      <c r="E24" s="52">
        <f>+F24+G24</f>
        <v>19</v>
      </c>
      <c r="F24" s="52">
        <v>12</v>
      </c>
      <c r="G24" s="52">
        <v>7</v>
      </c>
    </row>
    <row r="25" spans="1:7" x14ac:dyDescent="0.2">
      <c r="A25" s="2" t="s">
        <v>41</v>
      </c>
      <c r="B25" s="52">
        <f t="shared" si="0"/>
        <v>187</v>
      </c>
      <c r="C25" s="52">
        <v>76</v>
      </c>
      <c r="D25" s="52">
        <v>111</v>
      </c>
      <c r="E25" s="52">
        <f>+F25+G25</f>
        <v>19</v>
      </c>
      <c r="F25" s="52">
        <v>9</v>
      </c>
      <c r="G25" s="52">
        <v>10</v>
      </c>
    </row>
    <row r="26" spans="1:7" x14ac:dyDescent="0.2">
      <c r="A26" s="2" t="s">
        <v>42</v>
      </c>
      <c r="B26" s="52">
        <f t="shared" si="0"/>
        <v>191</v>
      </c>
      <c r="C26" s="52">
        <v>71</v>
      </c>
      <c r="D26" s="52">
        <v>120</v>
      </c>
      <c r="E26" s="52">
        <f>+F26+G26</f>
        <v>21</v>
      </c>
      <c r="F26" s="52">
        <v>13</v>
      </c>
      <c r="G26" s="52">
        <v>8</v>
      </c>
    </row>
    <row r="27" spans="1:7" x14ac:dyDescent="0.2">
      <c r="A27" s="2" t="s">
        <v>252</v>
      </c>
      <c r="B27" s="52">
        <f t="shared" si="0"/>
        <v>192</v>
      </c>
      <c r="C27" s="52">
        <v>77</v>
      </c>
      <c r="D27" s="52">
        <v>115</v>
      </c>
      <c r="E27" s="52">
        <f>+F27+G27</f>
        <v>21</v>
      </c>
      <c r="F27" s="52">
        <v>13</v>
      </c>
      <c r="G27" s="52">
        <v>8</v>
      </c>
    </row>
    <row r="28" spans="1:7" x14ac:dyDescent="0.2">
      <c r="A28" s="2" t="s">
        <v>284</v>
      </c>
      <c r="B28" s="52">
        <v>197</v>
      </c>
      <c r="C28" s="52">
        <v>75</v>
      </c>
      <c r="D28" s="52">
        <v>122</v>
      </c>
      <c r="E28" s="52">
        <v>25</v>
      </c>
      <c r="F28" s="52">
        <v>14</v>
      </c>
      <c r="G28" s="52">
        <v>11</v>
      </c>
    </row>
    <row r="29" spans="1:7" x14ac:dyDescent="0.2">
      <c r="A29" s="2" t="s">
        <v>384</v>
      </c>
      <c r="B29" s="52">
        <v>188</v>
      </c>
      <c r="C29" s="52">
        <v>78</v>
      </c>
      <c r="D29" s="52">
        <v>110</v>
      </c>
      <c r="E29" s="52">
        <v>28</v>
      </c>
      <c r="F29" s="52">
        <v>18</v>
      </c>
      <c r="G29" s="52">
        <v>10</v>
      </c>
    </row>
    <row r="30" spans="1:7" x14ac:dyDescent="0.2">
      <c r="A30" s="2" t="s">
        <v>404</v>
      </c>
      <c r="B30" s="52">
        <v>174</v>
      </c>
      <c r="C30" s="52">
        <v>67</v>
      </c>
      <c r="D30" s="52">
        <v>107</v>
      </c>
      <c r="E30" s="52">
        <v>35</v>
      </c>
      <c r="F30" s="52">
        <v>21</v>
      </c>
      <c r="G30" s="52">
        <v>14</v>
      </c>
    </row>
    <row r="31" spans="1:7" x14ac:dyDescent="0.2">
      <c r="A31" s="2" t="s">
        <v>435</v>
      </c>
      <c r="B31" s="52">
        <v>161</v>
      </c>
      <c r="C31" s="52">
        <v>54</v>
      </c>
      <c r="D31" s="52">
        <v>107</v>
      </c>
      <c r="E31" s="52">
        <v>33</v>
      </c>
      <c r="F31" s="52">
        <v>14</v>
      </c>
      <c r="G31" s="52">
        <v>19</v>
      </c>
    </row>
    <row r="32" spans="1:7" x14ac:dyDescent="0.2">
      <c r="A32" s="2" t="s">
        <v>471</v>
      </c>
      <c r="B32" s="52">
        <v>160</v>
      </c>
      <c r="C32" s="52">
        <v>56</v>
      </c>
      <c r="D32" s="52">
        <v>104</v>
      </c>
      <c r="E32" s="52">
        <v>37</v>
      </c>
      <c r="F32" s="52">
        <v>12</v>
      </c>
      <c r="G32" s="52">
        <v>25</v>
      </c>
    </row>
    <row r="33" spans="1:10" x14ac:dyDescent="0.2">
      <c r="A33" s="2" t="s">
        <v>485</v>
      </c>
      <c r="B33" s="52">
        <v>165</v>
      </c>
      <c r="C33" s="52">
        <v>66</v>
      </c>
      <c r="D33" s="52">
        <v>99</v>
      </c>
      <c r="E33" s="52">
        <v>35</v>
      </c>
      <c r="F33" s="52">
        <v>16</v>
      </c>
      <c r="G33" s="52">
        <v>19</v>
      </c>
    </row>
    <row r="34" spans="1:10" x14ac:dyDescent="0.2">
      <c r="A34" s="2" t="s">
        <v>512</v>
      </c>
      <c r="B34" s="52">
        <v>179</v>
      </c>
      <c r="C34" s="52">
        <v>73</v>
      </c>
      <c r="D34" s="52">
        <v>106</v>
      </c>
      <c r="E34" s="52">
        <v>34</v>
      </c>
      <c r="F34" s="52">
        <v>17</v>
      </c>
      <c r="G34" s="52">
        <v>17</v>
      </c>
    </row>
    <row r="35" spans="1:10" x14ac:dyDescent="0.2">
      <c r="A35" s="2" t="s">
        <v>520</v>
      </c>
      <c r="B35" s="52">
        <v>198</v>
      </c>
      <c r="C35" s="52">
        <v>79</v>
      </c>
      <c r="D35" s="52">
        <v>119</v>
      </c>
      <c r="E35" s="52">
        <v>38</v>
      </c>
      <c r="F35" s="52">
        <v>16</v>
      </c>
      <c r="G35" s="52">
        <v>22</v>
      </c>
    </row>
    <row r="36" spans="1:10" x14ac:dyDescent="0.2">
      <c r="A36" s="2" t="s">
        <v>539</v>
      </c>
      <c r="B36" s="52">
        <v>204</v>
      </c>
      <c r="C36" s="52">
        <v>83</v>
      </c>
      <c r="D36" s="52">
        <v>121</v>
      </c>
      <c r="E36" s="52">
        <v>37</v>
      </c>
      <c r="F36" s="52">
        <v>19</v>
      </c>
      <c r="G36" s="52">
        <v>18</v>
      </c>
    </row>
    <row r="37" spans="1:10" x14ac:dyDescent="0.2">
      <c r="A37" s="2" t="s">
        <v>558</v>
      </c>
      <c r="B37" s="52">
        <v>209</v>
      </c>
      <c r="C37" s="52">
        <v>84</v>
      </c>
      <c r="D37" s="52">
        <v>125</v>
      </c>
      <c r="E37" s="52">
        <v>43</v>
      </c>
      <c r="F37" s="52">
        <v>20</v>
      </c>
      <c r="G37" s="52">
        <v>23</v>
      </c>
      <c r="I37" s="5"/>
      <c r="J37" s="5"/>
    </row>
    <row r="38" spans="1:10" x14ac:dyDescent="0.2">
      <c r="A38" s="2" t="s">
        <v>591</v>
      </c>
      <c r="B38" s="52">
        <v>201</v>
      </c>
      <c r="C38" s="52">
        <v>90</v>
      </c>
      <c r="D38" s="52">
        <v>111</v>
      </c>
      <c r="E38" s="52">
        <v>51</v>
      </c>
      <c r="F38" s="52">
        <v>23</v>
      </c>
      <c r="G38" s="52">
        <v>28</v>
      </c>
      <c r="I38" s="5"/>
      <c r="J38" s="5"/>
    </row>
    <row r="39" spans="1:10" x14ac:dyDescent="0.2">
      <c r="A39" s="2" t="s">
        <v>638</v>
      </c>
      <c r="B39" s="52">
        <v>185</v>
      </c>
      <c r="C39" s="52">
        <v>83</v>
      </c>
      <c r="D39" s="52">
        <v>102</v>
      </c>
      <c r="E39" s="52">
        <v>51</v>
      </c>
      <c r="F39" s="52">
        <v>22</v>
      </c>
      <c r="G39" s="52">
        <v>29</v>
      </c>
      <c r="I39" s="5"/>
      <c r="J39" s="5"/>
    </row>
    <row r="40" spans="1:10" x14ac:dyDescent="0.2">
      <c r="A40" s="2" t="s">
        <v>798</v>
      </c>
      <c r="B40" s="52">
        <v>181</v>
      </c>
      <c r="C40" s="52">
        <v>90</v>
      </c>
      <c r="D40" s="52">
        <v>91</v>
      </c>
      <c r="E40" s="52">
        <v>48</v>
      </c>
      <c r="F40" s="52">
        <v>20</v>
      </c>
      <c r="G40" s="52">
        <v>28</v>
      </c>
      <c r="I40" s="5"/>
      <c r="J40" s="5"/>
    </row>
    <row r="41" spans="1:10" x14ac:dyDescent="0.2">
      <c r="A41" s="2" t="s">
        <v>820</v>
      </c>
      <c r="B41" s="52">
        <v>186</v>
      </c>
      <c r="C41" s="52">
        <v>88</v>
      </c>
      <c r="D41" s="52">
        <v>98</v>
      </c>
      <c r="E41" s="52">
        <v>58</v>
      </c>
      <c r="F41" s="52">
        <v>27</v>
      </c>
      <c r="G41" s="52">
        <v>31</v>
      </c>
      <c r="I41" s="5"/>
      <c r="J41" s="5"/>
    </row>
    <row r="42" spans="1:10" x14ac:dyDescent="0.2">
      <c r="A42" s="2" t="s">
        <v>856</v>
      </c>
      <c r="B42" s="52">
        <v>195</v>
      </c>
      <c r="C42" s="52">
        <v>94</v>
      </c>
      <c r="D42" s="52">
        <v>101</v>
      </c>
      <c r="E42" s="52">
        <v>55</v>
      </c>
      <c r="F42" s="52">
        <v>26</v>
      </c>
      <c r="G42" s="52">
        <v>29</v>
      </c>
      <c r="I42" s="5"/>
      <c r="J42" s="5"/>
    </row>
    <row r="43" spans="1:10" x14ac:dyDescent="0.2">
      <c r="A43" s="2" t="s">
        <v>877</v>
      </c>
      <c r="B43" s="52">
        <v>174</v>
      </c>
      <c r="C43" s="52">
        <v>80</v>
      </c>
      <c r="D43" s="52">
        <v>94</v>
      </c>
      <c r="E43" s="52">
        <v>56</v>
      </c>
      <c r="F43" s="52">
        <v>29</v>
      </c>
      <c r="G43" s="52">
        <v>27</v>
      </c>
      <c r="I43" s="5"/>
      <c r="J43" s="5"/>
    </row>
    <row r="44" spans="1:10" s="46" customFormat="1" x14ac:dyDescent="0.2">
      <c r="B44" s="52"/>
      <c r="C44" s="52"/>
      <c r="D44" s="52"/>
    </row>
    <row r="45" spans="1:10" x14ac:dyDescent="0.2">
      <c r="A45" s="54" t="s">
        <v>698</v>
      </c>
      <c r="B45" s="52"/>
      <c r="C45" s="52"/>
      <c r="D45" s="52"/>
    </row>
    <row r="46" spans="1:10" x14ac:dyDescent="0.2">
      <c r="B46" s="52"/>
      <c r="C46" s="52"/>
      <c r="D46" s="52"/>
    </row>
    <row r="47" spans="1:10" x14ac:dyDescent="0.2">
      <c r="A47" s="59" t="s">
        <v>699</v>
      </c>
      <c r="C47" s="20"/>
    </row>
    <row r="48" spans="1:10" x14ac:dyDescent="0.2">
      <c r="A48" s="2" t="s">
        <v>575</v>
      </c>
      <c r="B48" s="5"/>
      <c r="C48" s="5"/>
      <c r="D48" s="5"/>
    </row>
    <row r="50" spans="1:24" s="41" customFormat="1" x14ac:dyDescent="0.2">
      <c r="A50" s="41" t="s">
        <v>282</v>
      </c>
    </row>
    <row r="51" spans="1:24" x14ac:dyDescent="0.2">
      <c r="A51" s="2" t="s">
        <v>875</v>
      </c>
    </row>
    <row r="52" spans="1:24" x14ac:dyDescent="0.2">
      <c r="A52" s="2" t="s">
        <v>663</v>
      </c>
    </row>
    <row r="53" spans="1:24" x14ac:dyDescent="0.2">
      <c r="A53" s="2" t="s">
        <v>876</v>
      </c>
    </row>
    <row r="59" spans="1:24" x14ac:dyDescent="0.2">
      <c r="B59" s="2" t="s">
        <v>57</v>
      </c>
    </row>
    <row r="60" spans="1:24" x14ac:dyDescent="0.2">
      <c r="R60" s="23"/>
      <c r="S60" s="23"/>
      <c r="T60" s="23"/>
      <c r="V60" s="23"/>
      <c r="W60" s="23"/>
      <c r="X60" s="23">
        <v>19</v>
      </c>
    </row>
    <row r="61" spans="1:24" x14ac:dyDescent="0.2">
      <c r="R61" s="23"/>
      <c r="S61" s="23"/>
      <c r="T61" s="23"/>
    </row>
    <row r="62" spans="1:24" x14ac:dyDescent="0.2">
      <c r="R62" s="24"/>
      <c r="S62" s="24"/>
      <c r="T62" s="24"/>
    </row>
  </sheetData>
  <phoneticPr fontId="3" type="noConversion"/>
  <hyperlinks>
    <hyperlink ref="A4" location="Inhalt!A1" display="&lt;&lt;&lt; Inhalt" xr:uid="{9AAD55CC-1268-42E4-86A9-2F677548CD9A}"/>
    <hyperlink ref="A45" location="Metadaten!A1" display="Metadaten &lt;&lt;&lt;" xr:uid="{63FA4441-023C-4B92-B5A2-4EF5946A2682}"/>
  </hyperlinks>
  <pageMargins left="0.78740157499999996" right="0.78740157499999996" top="0.984251969" bottom="0.984251969" header="0.4921259845" footer="0.4921259845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43"/>
  <sheetViews>
    <sheetView zoomScaleNormal="100"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7.5703125" defaultRowHeight="12.75" customHeight="1" x14ac:dyDescent="0.2"/>
  <cols>
    <col min="1" max="1" width="26.5703125" style="2" customWidth="1"/>
    <col min="2" max="2" width="6.42578125" style="2" bestFit="1" customWidth="1"/>
    <col min="3" max="3" width="27.42578125" style="2" bestFit="1" customWidth="1"/>
    <col min="4" max="4" width="17.5703125" style="2" bestFit="1" customWidth="1"/>
    <col min="5" max="5" width="44.140625" style="2" bestFit="1" customWidth="1"/>
    <col min="6" max="6" width="28.5703125" style="2" bestFit="1" customWidth="1"/>
    <col min="7" max="7" width="14.140625" style="2" bestFit="1" customWidth="1"/>
    <col min="8" max="8" width="12.5703125" style="2" bestFit="1" customWidth="1"/>
    <col min="9" max="9" width="28.85546875" style="2" bestFit="1" customWidth="1"/>
    <col min="10" max="10" width="15.5703125" style="2" bestFit="1" customWidth="1"/>
    <col min="11" max="11" width="13" style="2" bestFit="1" customWidth="1"/>
    <col min="12" max="12" width="19.42578125" style="2" bestFit="1" customWidth="1"/>
    <col min="13" max="13" width="12.5703125" style="2" bestFit="1" customWidth="1"/>
    <col min="14" max="16384" width="7.5703125" style="2"/>
  </cols>
  <sheetData>
    <row r="1" spans="1:13" ht="15.75" x14ac:dyDescent="0.2">
      <c r="A1" s="42" t="s">
        <v>3</v>
      </c>
    </row>
    <row r="2" spans="1:13" ht="12.75" customHeight="1" x14ac:dyDescent="0.2">
      <c r="A2" s="2" t="s">
        <v>4</v>
      </c>
    </row>
    <row r="3" spans="1:13" x14ac:dyDescent="0.2"/>
    <row r="4" spans="1:13" x14ac:dyDescent="0.2">
      <c r="A4" s="50" t="s">
        <v>696</v>
      </c>
    </row>
    <row r="5" spans="1:13" x14ac:dyDescent="0.2">
      <c r="A5" s="20"/>
    </row>
    <row r="6" spans="1:13" x14ac:dyDescent="0.2">
      <c r="A6" s="51" t="s">
        <v>702</v>
      </c>
    </row>
    <row r="7" spans="1:13" x14ac:dyDescent="0.2"/>
    <row r="8" spans="1:13" s="7" customFormat="1" x14ac:dyDescent="0.2">
      <c r="A8" s="7" t="s">
        <v>268</v>
      </c>
      <c r="B8" s="7" t="s">
        <v>0</v>
      </c>
      <c r="C8" s="7" t="s">
        <v>265</v>
      </c>
      <c r="D8" s="7" t="s">
        <v>212</v>
      </c>
      <c r="E8" s="7" t="s">
        <v>263</v>
      </c>
      <c r="F8" s="7" t="s">
        <v>266</v>
      </c>
      <c r="G8" s="7" t="s">
        <v>213</v>
      </c>
      <c r="H8" s="7" t="s">
        <v>214</v>
      </c>
      <c r="I8" s="7" t="s">
        <v>264</v>
      </c>
      <c r="J8" s="7" t="s">
        <v>215</v>
      </c>
      <c r="K8" s="7" t="s">
        <v>187</v>
      </c>
      <c r="L8" s="7" t="s">
        <v>267</v>
      </c>
      <c r="M8" s="7" t="s">
        <v>216</v>
      </c>
    </row>
    <row r="9" spans="1:13" ht="12.75" customHeight="1" x14ac:dyDescent="0.2">
      <c r="A9" s="2" t="s">
        <v>0</v>
      </c>
      <c r="B9" s="52">
        <v>27191</v>
      </c>
      <c r="C9" s="52">
        <v>1246</v>
      </c>
      <c r="D9" s="52">
        <v>6676</v>
      </c>
      <c r="E9" s="52">
        <v>592</v>
      </c>
      <c r="F9" s="52">
        <v>10073</v>
      </c>
      <c r="G9" s="52">
        <v>1009</v>
      </c>
      <c r="H9" s="52">
        <v>686</v>
      </c>
      <c r="I9" s="52">
        <v>1644</v>
      </c>
      <c r="J9" s="52">
        <v>635</v>
      </c>
      <c r="K9" s="52">
        <v>342</v>
      </c>
      <c r="L9" s="52">
        <v>1544</v>
      </c>
      <c r="M9" s="52">
        <v>2744</v>
      </c>
    </row>
    <row r="10" spans="1:13" ht="12.75" customHeight="1" x14ac:dyDescent="0.2">
      <c r="A10" s="2" t="s">
        <v>393</v>
      </c>
      <c r="B10" s="52">
        <v>2040</v>
      </c>
      <c r="C10" s="52">
        <v>497</v>
      </c>
      <c r="D10" s="52">
        <v>995</v>
      </c>
      <c r="E10" s="52">
        <v>42</v>
      </c>
      <c r="F10" s="52">
        <v>112</v>
      </c>
      <c r="G10" s="52">
        <v>19</v>
      </c>
      <c r="H10" s="52">
        <v>2</v>
      </c>
      <c r="I10" s="52">
        <v>0</v>
      </c>
      <c r="J10" s="52">
        <v>0</v>
      </c>
      <c r="K10" s="52">
        <v>0</v>
      </c>
      <c r="L10" s="52">
        <v>0</v>
      </c>
      <c r="M10" s="52">
        <v>373</v>
      </c>
    </row>
    <row r="11" spans="1:13" ht="12.75" customHeight="1" x14ac:dyDescent="0.2">
      <c r="A11" s="2" t="s">
        <v>394</v>
      </c>
      <c r="B11" s="52">
        <v>2085</v>
      </c>
      <c r="C11" s="52">
        <v>52</v>
      </c>
      <c r="D11" s="52">
        <v>408</v>
      </c>
      <c r="E11" s="52">
        <v>54</v>
      </c>
      <c r="F11" s="52">
        <v>907</v>
      </c>
      <c r="G11" s="52">
        <v>282</v>
      </c>
      <c r="H11" s="52">
        <v>64</v>
      </c>
      <c r="I11" s="52">
        <v>29</v>
      </c>
      <c r="J11" s="52">
        <v>12</v>
      </c>
      <c r="K11" s="52">
        <v>8</v>
      </c>
      <c r="L11" s="52">
        <v>21</v>
      </c>
      <c r="M11" s="52">
        <v>248</v>
      </c>
    </row>
    <row r="12" spans="1:13" ht="12.75" customHeight="1" x14ac:dyDescent="0.2">
      <c r="A12" s="2" t="s">
        <v>395</v>
      </c>
      <c r="B12" s="52">
        <v>2490</v>
      </c>
      <c r="C12" s="52">
        <v>59</v>
      </c>
      <c r="D12" s="52">
        <v>401</v>
      </c>
      <c r="E12" s="52">
        <v>48</v>
      </c>
      <c r="F12" s="52">
        <v>1165</v>
      </c>
      <c r="G12" s="52">
        <v>152</v>
      </c>
      <c r="H12" s="52">
        <v>88</v>
      </c>
      <c r="I12" s="52">
        <v>159</v>
      </c>
      <c r="J12" s="52">
        <v>61</v>
      </c>
      <c r="K12" s="52">
        <v>25</v>
      </c>
      <c r="L12" s="52">
        <v>136</v>
      </c>
      <c r="M12" s="52">
        <v>196</v>
      </c>
    </row>
    <row r="13" spans="1:13" ht="12.75" customHeight="1" x14ac:dyDescent="0.2">
      <c r="A13" s="2" t="s">
        <v>396</v>
      </c>
      <c r="B13" s="52">
        <v>5990</v>
      </c>
      <c r="C13" s="52">
        <v>114</v>
      </c>
      <c r="D13" s="52">
        <v>882</v>
      </c>
      <c r="E13" s="52">
        <v>111</v>
      </c>
      <c r="F13" s="52">
        <v>2718</v>
      </c>
      <c r="G13" s="52">
        <v>204</v>
      </c>
      <c r="H13" s="52">
        <v>203</v>
      </c>
      <c r="I13" s="52">
        <v>559</v>
      </c>
      <c r="J13" s="52">
        <v>185</v>
      </c>
      <c r="K13" s="52">
        <v>115</v>
      </c>
      <c r="L13" s="52">
        <v>490</v>
      </c>
      <c r="M13" s="52">
        <v>409</v>
      </c>
    </row>
    <row r="14" spans="1:13" ht="12.75" customHeight="1" x14ac:dyDescent="0.2">
      <c r="A14" s="2" t="s">
        <v>397</v>
      </c>
      <c r="B14" s="52">
        <v>5367</v>
      </c>
      <c r="C14" s="52">
        <v>193</v>
      </c>
      <c r="D14" s="52">
        <v>1147</v>
      </c>
      <c r="E14" s="52">
        <v>121</v>
      </c>
      <c r="F14" s="52">
        <v>2166</v>
      </c>
      <c r="G14" s="52">
        <v>129</v>
      </c>
      <c r="H14" s="52">
        <v>174</v>
      </c>
      <c r="I14" s="52">
        <v>402</v>
      </c>
      <c r="J14" s="52">
        <v>162</v>
      </c>
      <c r="K14" s="52">
        <v>91</v>
      </c>
      <c r="L14" s="52">
        <v>378</v>
      </c>
      <c r="M14" s="52">
        <v>404</v>
      </c>
    </row>
    <row r="15" spans="1:13" ht="12.75" customHeight="1" x14ac:dyDescent="0.2">
      <c r="A15" s="2" t="s">
        <v>398</v>
      </c>
      <c r="B15" s="52">
        <v>4373</v>
      </c>
      <c r="C15" s="52">
        <v>143</v>
      </c>
      <c r="D15" s="52">
        <v>1071</v>
      </c>
      <c r="E15" s="52">
        <v>117</v>
      </c>
      <c r="F15" s="52">
        <v>1708</v>
      </c>
      <c r="G15" s="52">
        <v>129</v>
      </c>
      <c r="H15" s="52">
        <v>94</v>
      </c>
      <c r="I15" s="52">
        <v>278</v>
      </c>
      <c r="J15" s="52">
        <v>113</v>
      </c>
      <c r="K15" s="52">
        <v>64</v>
      </c>
      <c r="L15" s="52">
        <v>279</v>
      </c>
      <c r="M15" s="52">
        <v>377</v>
      </c>
    </row>
    <row r="16" spans="1:13" ht="12.75" customHeight="1" x14ac:dyDescent="0.2">
      <c r="A16" s="2" t="s">
        <v>399</v>
      </c>
      <c r="B16" s="52">
        <v>2406</v>
      </c>
      <c r="C16" s="52">
        <v>73</v>
      </c>
      <c r="D16" s="52">
        <v>741</v>
      </c>
      <c r="E16" s="52">
        <v>57</v>
      </c>
      <c r="F16" s="52">
        <v>790</v>
      </c>
      <c r="G16" s="52">
        <v>42</v>
      </c>
      <c r="H16" s="52">
        <v>27</v>
      </c>
      <c r="I16" s="52">
        <v>141</v>
      </c>
      <c r="J16" s="52">
        <v>68</v>
      </c>
      <c r="K16" s="52">
        <v>23</v>
      </c>
      <c r="L16" s="52">
        <v>128</v>
      </c>
      <c r="M16" s="52">
        <v>316</v>
      </c>
    </row>
    <row r="17" spans="1:13" x14ac:dyDescent="0.2">
      <c r="A17" s="2" t="s">
        <v>400</v>
      </c>
      <c r="B17" s="52">
        <v>2440</v>
      </c>
      <c r="C17" s="52">
        <v>115</v>
      </c>
      <c r="D17" s="52">
        <v>1031</v>
      </c>
      <c r="E17" s="52">
        <v>42</v>
      </c>
      <c r="F17" s="52">
        <v>507</v>
      </c>
      <c r="G17" s="52">
        <v>52</v>
      </c>
      <c r="H17" s="52">
        <v>34</v>
      </c>
      <c r="I17" s="52">
        <v>76</v>
      </c>
      <c r="J17" s="52">
        <v>34</v>
      </c>
      <c r="K17" s="52">
        <v>16</v>
      </c>
      <c r="L17" s="52">
        <v>112</v>
      </c>
      <c r="M17" s="52">
        <v>421</v>
      </c>
    </row>
    <row r="18" spans="1:13" ht="12.75" customHeight="1" x14ac:dyDescent="0.2">
      <c r="A18" s="2" t="s">
        <v>1</v>
      </c>
      <c r="B18" s="52">
        <v>16824</v>
      </c>
      <c r="C18" s="52">
        <v>665</v>
      </c>
      <c r="D18" s="52">
        <v>4041</v>
      </c>
      <c r="E18" s="52">
        <v>362</v>
      </c>
      <c r="F18" s="52">
        <v>6768</v>
      </c>
      <c r="G18" s="52">
        <v>519</v>
      </c>
      <c r="H18" s="52">
        <v>509</v>
      </c>
      <c r="I18" s="52">
        <v>1056</v>
      </c>
      <c r="J18" s="52">
        <v>393</v>
      </c>
      <c r="K18" s="52">
        <v>164</v>
      </c>
      <c r="L18" s="52">
        <v>746</v>
      </c>
      <c r="M18" s="52">
        <v>1601</v>
      </c>
    </row>
    <row r="19" spans="1:13" ht="12.75" customHeight="1" x14ac:dyDescent="0.2">
      <c r="A19" s="2" t="s">
        <v>393</v>
      </c>
      <c r="B19" s="52">
        <v>1404</v>
      </c>
      <c r="C19" s="52">
        <v>332</v>
      </c>
      <c r="D19" s="52">
        <v>718</v>
      </c>
      <c r="E19" s="52">
        <v>26</v>
      </c>
      <c r="F19" s="52">
        <v>83</v>
      </c>
      <c r="G19" s="52">
        <v>14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231</v>
      </c>
    </row>
    <row r="20" spans="1:13" ht="12.75" customHeight="1" x14ac:dyDescent="0.2">
      <c r="A20" s="2" t="s">
        <v>394</v>
      </c>
      <c r="B20" s="52">
        <v>1209</v>
      </c>
      <c r="C20" s="52">
        <v>8</v>
      </c>
      <c r="D20" s="52">
        <v>151</v>
      </c>
      <c r="E20" s="52">
        <v>30</v>
      </c>
      <c r="F20" s="52">
        <v>630</v>
      </c>
      <c r="G20" s="52">
        <v>194</v>
      </c>
      <c r="H20" s="52">
        <v>54</v>
      </c>
      <c r="I20" s="52">
        <v>20</v>
      </c>
      <c r="J20" s="52">
        <v>2</v>
      </c>
      <c r="K20" s="52">
        <v>5</v>
      </c>
      <c r="L20" s="52">
        <v>7</v>
      </c>
      <c r="M20" s="52">
        <v>108</v>
      </c>
    </row>
    <row r="21" spans="1:13" ht="12.75" customHeight="1" x14ac:dyDescent="0.2">
      <c r="A21" s="2" t="s">
        <v>395</v>
      </c>
      <c r="B21" s="52">
        <v>1316</v>
      </c>
      <c r="C21" s="52">
        <v>6</v>
      </c>
      <c r="D21" s="52">
        <v>56</v>
      </c>
      <c r="E21" s="52">
        <v>15</v>
      </c>
      <c r="F21" s="52">
        <v>790</v>
      </c>
      <c r="G21" s="52">
        <v>70</v>
      </c>
      <c r="H21" s="52">
        <v>66</v>
      </c>
      <c r="I21" s="52">
        <v>115</v>
      </c>
      <c r="J21" s="52">
        <v>43</v>
      </c>
      <c r="K21" s="52">
        <v>13</v>
      </c>
      <c r="L21" s="52">
        <v>84</v>
      </c>
      <c r="M21" s="52">
        <v>58</v>
      </c>
    </row>
    <row r="22" spans="1:13" ht="12.75" customHeight="1" x14ac:dyDescent="0.2">
      <c r="A22" s="2" t="s">
        <v>396</v>
      </c>
      <c r="B22" s="52">
        <v>3399</v>
      </c>
      <c r="C22" s="52">
        <v>35</v>
      </c>
      <c r="D22" s="52">
        <v>278</v>
      </c>
      <c r="E22" s="52">
        <v>55</v>
      </c>
      <c r="F22" s="52">
        <v>1829</v>
      </c>
      <c r="G22" s="52">
        <v>84</v>
      </c>
      <c r="H22" s="52">
        <v>155</v>
      </c>
      <c r="I22" s="52">
        <v>375</v>
      </c>
      <c r="J22" s="52">
        <v>121</v>
      </c>
      <c r="K22" s="52">
        <v>57</v>
      </c>
      <c r="L22" s="52">
        <v>246</v>
      </c>
      <c r="M22" s="52">
        <v>164</v>
      </c>
    </row>
    <row r="23" spans="1:13" ht="12.75" customHeight="1" x14ac:dyDescent="0.2">
      <c r="A23" s="2" t="s">
        <v>397</v>
      </c>
      <c r="B23" s="52">
        <v>3204</v>
      </c>
      <c r="C23" s="52">
        <v>68</v>
      </c>
      <c r="D23" s="52">
        <v>625</v>
      </c>
      <c r="E23" s="52">
        <v>80</v>
      </c>
      <c r="F23" s="52">
        <v>1429</v>
      </c>
      <c r="G23" s="52">
        <v>55</v>
      </c>
      <c r="H23" s="52">
        <v>131</v>
      </c>
      <c r="I23" s="52">
        <v>268</v>
      </c>
      <c r="J23" s="52">
        <v>112</v>
      </c>
      <c r="K23" s="52">
        <v>50</v>
      </c>
      <c r="L23" s="52">
        <v>188</v>
      </c>
      <c r="M23" s="52">
        <v>198</v>
      </c>
    </row>
    <row r="24" spans="1:13" ht="12.75" customHeight="1" x14ac:dyDescent="0.2">
      <c r="A24" s="2" t="s">
        <v>398</v>
      </c>
      <c r="B24" s="52">
        <v>2705</v>
      </c>
      <c r="C24" s="52">
        <v>71</v>
      </c>
      <c r="D24" s="52">
        <v>703</v>
      </c>
      <c r="E24" s="52">
        <v>87</v>
      </c>
      <c r="F24" s="52">
        <v>1097</v>
      </c>
      <c r="G24" s="52">
        <v>63</v>
      </c>
      <c r="H24" s="52">
        <v>70</v>
      </c>
      <c r="I24" s="52">
        <v>150</v>
      </c>
      <c r="J24" s="52">
        <v>65</v>
      </c>
      <c r="K24" s="52">
        <v>25</v>
      </c>
      <c r="L24" s="52">
        <v>133</v>
      </c>
      <c r="M24" s="52">
        <v>241</v>
      </c>
    </row>
    <row r="25" spans="1:13" ht="12.75" customHeight="1" x14ac:dyDescent="0.2">
      <c r="A25" s="2" t="s">
        <v>399</v>
      </c>
      <c r="B25" s="52">
        <v>1736</v>
      </c>
      <c r="C25" s="52">
        <v>47</v>
      </c>
      <c r="D25" s="52">
        <v>617</v>
      </c>
      <c r="E25" s="52">
        <v>42</v>
      </c>
      <c r="F25" s="52">
        <v>563</v>
      </c>
      <c r="G25" s="52">
        <v>17</v>
      </c>
      <c r="H25" s="52">
        <v>16</v>
      </c>
      <c r="I25" s="52">
        <v>90</v>
      </c>
      <c r="J25" s="52">
        <v>35</v>
      </c>
      <c r="K25" s="52">
        <v>8</v>
      </c>
      <c r="L25" s="52">
        <v>42</v>
      </c>
      <c r="M25" s="52">
        <v>259</v>
      </c>
    </row>
    <row r="26" spans="1:13" x14ac:dyDescent="0.2">
      <c r="A26" s="2" t="s">
        <v>400</v>
      </c>
      <c r="B26" s="52">
        <v>1851</v>
      </c>
      <c r="C26" s="52">
        <v>98</v>
      </c>
      <c r="D26" s="52">
        <v>893</v>
      </c>
      <c r="E26" s="52">
        <v>27</v>
      </c>
      <c r="F26" s="52">
        <v>347</v>
      </c>
      <c r="G26" s="52">
        <v>22</v>
      </c>
      <c r="H26" s="52">
        <v>17</v>
      </c>
      <c r="I26" s="52">
        <v>38</v>
      </c>
      <c r="J26" s="52">
        <v>15</v>
      </c>
      <c r="K26" s="52">
        <v>6</v>
      </c>
      <c r="L26" s="52">
        <v>46</v>
      </c>
      <c r="M26" s="52">
        <v>342</v>
      </c>
    </row>
    <row r="27" spans="1:13" ht="12.75" customHeight="1" x14ac:dyDescent="0.2">
      <c r="A27" s="2" t="s">
        <v>2</v>
      </c>
      <c r="B27" s="52">
        <v>10367</v>
      </c>
      <c r="C27" s="52">
        <v>581</v>
      </c>
      <c r="D27" s="52">
        <v>2635</v>
      </c>
      <c r="E27" s="52">
        <v>230</v>
      </c>
      <c r="F27" s="52">
        <v>3305</v>
      </c>
      <c r="G27" s="52">
        <v>490</v>
      </c>
      <c r="H27" s="52">
        <v>177</v>
      </c>
      <c r="I27" s="52">
        <v>588</v>
      </c>
      <c r="J27" s="52">
        <v>242</v>
      </c>
      <c r="K27" s="52">
        <v>178</v>
      </c>
      <c r="L27" s="52">
        <v>798</v>
      </c>
      <c r="M27" s="52">
        <v>1143</v>
      </c>
    </row>
    <row r="28" spans="1:13" ht="12.75" customHeight="1" x14ac:dyDescent="0.2">
      <c r="A28" s="2" t="s">
        <v>393</v>
      </c>
      <c r="B28" s="52">
        <v>636</v>
      </c>
      <c r="C28" s="52">
        <v>165</v>
      </c>
      <c r="D28" s="52">
        <v>277</v>
      </c>
      <c r="E28" s="52">
        <v>16</v>
      </c>
      <c r="F28" s="52">
        <v>29</v>
      </c>
      <c r="G28" s="52">
        <v>5</v>
      </c>
      <c r="H28" s="52">
        <v>2</v>
      </c>
      <c r="I28" s="52">
        <v>0</v>
      </c>
      <c r="J28" s="52">
        <v>0</v>
      </c>
      <c r="K28" s="52">
        <v>0</v>
      </c>
      <c r="L28" s="52">
        <v>0</v>
      </c>
      <c r="M28" s="52">
        <v>142</v>
      </c>
    </row>
    <row r="29" spans="1:13" ht="12.75" customHeight="1" x14ac:dyDescent="0.2">
      <c r="A29" s="2" t="s">
        <v>394</v>
      </c>
      <c r="B29" s="52">
        <v>876</v>
      </c>
      <c r="C29" s="52">
        <v>44</v>
      </c>
      <c r="D29" s="52">
        <v>257</v>
      </c>
      <c r="E29" s="52">
        <v>24</v>
      </c>
      <c r="F29" s="52">
        <v>277</v>
      </c>
      <c r="G29" s="52">
        <v>88</v>
      </c>
      <c r="H29" s="52">
        <v>10</v>
      </c>
      <c r="I29" s="52">
        <v>9</v>
      </c>
      <c r="J29" s="52">
        <v>10</v>
      </c>
      <c r="K29" s="52">
        <v>3</v>
      </c>
      <c r="L29" s="52">
        <v>14</v>
      </c>
      <c r="M29" s="52">
        <v>140</v>
      </c>
    </row>
    <row r="30" spans="1:13" ht="12.75" customHeight="1" x14ac:dyDescent="0.2">
      <c r="A30" s="2" t="s">
        <v>395</v>
      </c>
      <c r="B30" s="52">
        <v>1174</v>
      </c>
      <c r="C30" s="52">
        <v>53</v>
      </c>
      <c r="D30" s="52">
        <v>345</v>
      </c>
      <c r="E30" s="52">
        <v>33</v>
      </c>
      <c r="F30" s="52">
        <v>375</v>
      </c>
      <c r="G30" s="52">
        <v>82</v>
      </c>
      <c r="H30" s="52">
        <v>22</v>
      </c>
      <c r="I30" s="52">
        <v>44</v>
      </c>
      <c r="J30" s="52">
        <v>18</v>
      </c>
      <c r="K30" s="52">
        <v>12</v>
      </c>
      <c r="L30" s="52">
        <v>52</v>
      </c>
      <c r="M30" s="52">
        <v>138</v>
      </c>
    </row>
    <row r="31" spans="1:13" ht="12.75" customHeight="1" x14ac:dyDescent="0.2">
      <c r="A31" s="2" t="s">
        <v>396</v>
      </c>
      <c r="B31" s="52">
        <v>2591</v>
      </c>
      <c r="C31" s="52">
        <v>79</v>
      </c>
      <c r="D31" s="52">
        <v>604</v>
      </c>
      <c r="E31" s="52">
        <v>56</v>
      </c>
      <c r="F31" s="52">
        <v>889</v>
      </c>
      <c r="G31" s="52">
        <v>120</v>
      </c>
      <c r="H31" s="52">
        <v>48</v>
      </c>
      <c r="I31" s="52">
        <v>184</v>
      </c>
      <c r="J31" s="52">
        <v>64</v>
      </c>
      <c r="K31" s="52">
        <v>58</v>
      </c>
      <c r="L31" s="52">
        <v>244</v>
      </c>
      <c r="M31" s="52">
        <v>245</v>
      </c>
    </row>
    <row r="32" spans="1:13" ht="12.75" customHeight="1" x14ac:dyDescent="0.2">
      <c r="A32" s="2" t="s">
        <v>397</v>
      </c>
      <c r="B32" s="52">
        <v>2163</v>
      </c>
      <c r="C32" s="52">
        <v>125</v>
      </c>
      <c r="D32" s="52">
        <v>522</v>
      </c>
      <c r="E32" s="52">
        <v>41</v>
      </c>
      <c r="F32" s="52">
        <v>737</v>
      </c>
      <c r="G32" s="52">
        <v>74</v>
      </c>
      <c r="H32" s="52">
        <v>43</v>
      </c>
      <c r="I32" s="52">
        <v>134</v>
      </c>
      <c r="J32" s="52">
        <v>50</v>
      </c>
      <c r="K32" s="52">
        <v>41</v>
      </c>
      <c r="L32" s="52">
        <v>190</v>
      </c>
      <c r="M32" s="52">
        <v>206</v>
      </c>
    </row>
    <row r="33" spans="1:13" ht="12.75" customHeight="1" x14ac:dyDescent="0.2">
      <c r="A33" s="2" t="s">
        <v>398</v>
      </c>
      <c r="B33" s="52">
        <v>1668</v>
      </c>
      <c r="C33" s="52">
        <v>72</v>
      </c>
      <c r="D33" s="52">
        <v>368</v>
      </c>
      <c r="E33" s="52">
        <v>30</v>
      </c>
      <c r="F33" s="52">
        <v>611</v>
      </c>
      <c r="G33" s="52">
        <v>66</v>
      </c>
      <c r="H33" s="52">
        <v>24</v>
      </c>
      <c r="I33" s="52">
        <v>128</v>
      </c>
      <c r="J33" s="52">
        <v>48</v>
      </c>
      <c r="K33" s="52">
        <v>39</v>
      </c>
      <c r="L33" s="52">
        <v>146</v>
      </c>
      <c r="M33" s="52">
        <v>136</v>
      </c>
    </row>
    <row r="34" spans="1:13" ht="12.75" customHeight="1" x14ac:dyDescent="0.2">
      <c r="A34" s="2" t="s">
        <v>399</v>
      </c>
      <c r="B34" s="52">
        <v>670</v>
      </c>
      <c r="C34" s="52">
        <v>26</v>
      </c>
      <c r="D34" s="52">
        <v>124</v>
      </c>
      <c r="E34" s="52">
        <v>15</v>
      </c>
      <c r="F34" s="52">
        <v>227</v>
      </c>
      <c r="G34" s="52">
        <v>25</v>
      </c>
      <c r="H34" s="52">
        <v>11</v>
      </c>
      <c r="I34" s="52">
        <v>51</v>
      </c>
      <c r="J34" s="52">
        <v>33</v>
      </c>
      <c r="K34" s="52">
        <v>15</v>
      </c>
      <c r="L34" s="52">
        <v>86</v>
      </c>
      <c r="M34" s="52">
        <v>57</v>
      </c>
    </row>
    <row r="35" spans="1:13" ht="12.75" customHeight="1" x14ac:dyDescent="0.2">
      <c r="A35" s="2" t="s">
        <v>400</v>
      </c>
      <c r="B35" s="52">
        <v>589</v>
      </c>
      <c r="C35" s="52">
        <v>17</v>
      </c>
      <c r="D35" s="52">
        <v>138</v>
      </c>
      <c r="E35" s="52">
        <v>15</v>
      </c>
      <c r="F35" s="52">
        <v>160</v>
      </c>
      <c r="G35" s="52">
        <v>30</v>
      </c>
      <c r="H35" s="52">
        <v>17</v>
      </c>
      <c r="I35" s="52">
        <v>38</v>
      </c>
      <c r="J35" s="52">
        <v>19</v>
      </c>
      <c r="K35" s="52">
        <v>10</v>
      </c>
      <c r="L35" s="52">
        <v>66</v>
      </c>
      <c r="M35" s="52">
        <v>79</v>
      </c>
    </row>
    <row r="36" spans="1:13" s="46" customFormat="1" x14ac:dyDescent="0.2"/>
    <row r="37" spans="1:13" x14ac:dyDescent="0.2">
      <c r="A37" s="54" t="s">
        <v>698</v>
      </c>
      <c r="B37" s="55"/>
      <c r="C37" s="56"/>
      <c r="E37" s="57"/>
      <c r="G37" s="58"/>
    </row>
    <row r="38" spans="1:13" x14ac:dyDescent="0.2"/>
    <row r="39" spans="1:13" x14ac:dyDescent="0.2">
      <c r="A39" s="59" t="s">
        <v>699</v>
      </c>
      <c r="C39" s="20"/>
    </row>
    <row r="40" spans="1:13" s="46" customFormat="1" x14ac:dyDescent="0.2">
      <c r="A40" s="46" t="s">
        <v>700</v>
      </c>
    </row>
    <row r="41" spans="1:13" s="46" customFormat="1" x14ac:dyDescent="0.2"/>
    <row r="42" spans="1:13" s="41" customFormat="1" ht="12.75" customHeight="1" x14ac:dyDescent="0.2">
      <c r="A42" s="59" t="s">
        <v>5</v>
      </c>
    </row>
    <row r="43" spans="1:13" ht="12.75" customHeight="1" x14ac:dyDescent="0.2">
      <c r="A43" s="2" t="s">
        <v>645</v>
      </c>
    </row>
  </sheetData>
  <phoneticPr fontId="0" type="noConversion"/>
  <hyperlinks>
    <hyperlink ref="A4" location="Inhalt!A1" display="&lt;&lt;&lt; Inhalt" xr:uid="{7AA00F06-2722-4AA8-B7ED-0B40D4D341E6}"/>
    <hyperlink ref="A37" location="Metadaten!A1" display="Metadaten &lt;&lt;&lt;" xr:uid="{38C49276-5BA5-4362-AB71-E4D7322562EB}"/>
  </hyperlinks>
  <pageMargins left="0.78740157499999996" right="0.78740157499999996" top="0.984251969" bottom="0.984251969" header="0.4921259845" footer="0.4921259845"/>
  <pageSetup paperSize="9" scale="3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69"/>
  <sheetViews>
    <sheetView zoomScaleNormal="100" workbookViewId="0">
      <pane ySplit="9" topLeftCell="A10" activePane="bottomLeft" state="frozen"/>
      <selection activeCell="E17" sqref="E17"/>
      <selection pane="bottomLeft" activeCell="A4" sqref="A4"/>
    </sheetView>
  </sheetViews>
  <sheetFormatPr baseColWidth="10" defaultColWidth="11.42578125" defaultRowHeight="12.75" x14ac:dyDescent="0.2"/>
  <cols>
    <col min="1" max="1" width="34.5703125" style="2" customWidth="1"/>
    <col min="2" max="2" width="7.42578125" style="2" bestFit="1" customWidth="1"/>
    <col min="3" max="3" width="13.42578125" style="2" bestFit="1" customWidth="1"/>
    <col min="4" max="4" width="20.5703125" style="2" bestFit="1" customWidth="1"/>
    <col min="5" max="5" width="5" style="2" bestFit="1" customWidth="1"/>
    <col min="6" max="16384" width="11.42578125" style="2"/>
  </cols>
  <sheetData>
    <row r="1" spans="1:5" ht="15.75" x14ac:dyDescent="0.2">
      <c r="A1" s="42" t="s">
        <v>600</v>
      </c>
    </row>
    <row r="2" spans="1:5" ht="12.75" customHeight="1" x14ac:dyDescent="0.2">
      <c r="A2" s="2" t="s">
        <v>869</v>
      </c>
    </row>
    <row r="4" spans="1:5" x14ac:dyDescent="0.2">
      <c r="A4" s="50" t="s">
        <v>696</v>
      </c>
    </row>
    <row r="5" spans="1:5" x14ac:dyDescent="0.2">
      <c r="A5" s="20"/>
    </row>
    <row r="6" spans="1:5" x14ac:dyDescent="0.2">
      <c r="A6" s="51" t="s">
        <v>777</v>
      </c>
    </row>
    <row r="8" spans="1:5" x14ac:dyDescent="0.2">
      <c r="A8" s="41">
        <v>2019</v>
      </c>
      <c r="B8" s="41"/>
    </row>
    <row r="9" spans="1:5" s="7" customFormat="1" x14ac:dyDescent="0.2">
      <c r="A9" s="9" t="s">
        <v>606</v>
      </c>
      <c r="B9" s="7" t="s">
        <v>0</v>
      </c>
      <c r="C9" s="7" t="s">
        <v>607</v>
      </c>
      <c r="D9" s="7" t="s">
        <v>608</v>
      </c>
      <c r="E9" s="7" t="s">
        <v>609</v>
      </c>
    </row>
    <row r="10" spans="1:5" x14ac:dyDescent="0.2">
      <c r="A10" s="22" t="s">
        <v>0</v>
      </c>
      <c r="B10" s="52">
        <v>375362</v>
      </c>
      <c r="C10" s="52">
        <v>366458</v>
      </c>
      <c r="D10" s="52">
        <v>8425</v>
      </c>
      <c r="E10" s="52">
        <v>479</v>
      </c>
    </row>
    <row r="11" spans="1:5" x14ac:dyDescent="0.2">
      <c r="A11" s="22" t="s">
        <v>610</v>
      </c>
      <c r="B11" s="52"/>
      <c r="C11" s="52"/>
      <c r="D11" s="52"/>
      <c r="E11" s="52"/>
    </row>
    <row r="12" spans="1:5" x14ac:dyDescent="0.2">
      <c r="A12" s="21" t="s">
        <v>611</v>
      </c>
      <c r="B12" s="52">
        <v>182376</v>
      </c>
      <c r="C12" s="52">
        <v>174388</v>
      </c>
      <c r="D12" s="52">
        <v>7646</v>
      </c>
      <c r="E12" s="52">
        <v>342</v>
      </c>
    </row>
    <row r="13" spans="1:5" x14ac:dyDescent="0.2">
      <c r="A13" s="21" t="s">
        <v>612</v>
      </c>
      <c r="B13" s="52">
        <v>121580</v>
      </c>
      <c r="C13" s="52">
        <v>120714</v>
      </c>
      <c r="D13" s="52">
        <v>729</v>
      </c>
      <c r="E13" s="52">
        <v>137</v>
      </c>
    </row>
    <row r="14" spans="1:5" x14ac:dyDescent="0.2">
      <c r="A14" s="21" t="s">
        <v>613</v>
      </c>
      <c r="B14" s="52">
        <v>71406</v>
      </c>
      <c r="C14" s="52">
        <v>71356</v>
      </c>
      <c r="D14" s="52">
        <v>50</v>
      </c>
      <c r="E14" s="52">
        <v>0</v>
      </c>
    </row>
    <row r="15" spans="1:5" x14ac:dyDescent="0.2">
      <c r="A15" s="22" t="s">
        <v>614</v>
      </c>
      <c r="B15" s="52"/>
      <c r="C15" s="52"/>
      <c r="D15" s="52"/>
      <c r="E15" s="52"/>
    </row>
    <row r="16" spans="1:5" x14ac:dyDescent="0.2">
      <c r="A16" s="21" t="s">
        <v>615</v>
      </c>
      <c r="B16" s="52">
        <v>343339</v>
      </c>
      <c r="C16" s="52">
        <v>342860</v>
      </c>
      <c r="D16" s="52">
        <v>0</v>
      </c>
      <c r="E16" s="52">
        <v>479</v>
      </c>
    </row>
    <row r="17" spans="1:5" x14ac:dyDescent="0.2">
      <c r="A17" s="21" t="s">
        <v>616</v>
      </c>
      <c r="B17" s="52">
        <v>32023</v>
      </c>
      <c r="C17" s="52">
        <v>23598</v>
      </c>
      <c r="D17" s="52">
        <v>8425</v>
      </c>
      <c r="E17" s="52">
        <v>0</v>
      </c>
    </row>
    <row r="18" spans="1:5" x14ac:dyDescent="0.2">
      <c r="A18" s="21" t="s">
        <v>617</v>
      </c>
      <c r="B18" s="52"/>
      <c r="C18" s="52"/>
      <c r="D18" s="52"/>
      <c r="E18" s="52"/>
    </row>
    <row r="19" spans="1:5" x14ac:dyDescent="0.2">
      <c r="A19" s="21" t="s">
        <v>618</v>
      </c>
      <c r="B19" s="52">
        <v>18610</v>
      </c>
      <c r="C19" s="52">
        <v>18610</v>
      </c>
      <c r="D19" s="52">
        <v>0</v>
      </c>
      <c r="E19" s="52">
        <v>0</v>
      </c>
    </row>
    <row r="20" spans="1:5" x14ac:dyDescent="0.2">
      <c r="A20" s="21" t="s">
        <v>619</v>
      </c>
      <c r="B20" s="52">
        <v>13413</v>
      </c>
      <c r="C20" s="52">
        <v>4988</v>
      </c>
      <c r="D20" s="52">
        <v>8425</v>
      </c>
      <c r="E20" s="52">
        <v>0</v>
      </c>
    </row>
    <row r="21" spans="1:5" x14ac:dyDescent="0.2">
      <c r="A21" s="21" t="s">
        <v>620</v>
      </c>
      <c r="B21" s="52"/>
      <c r="C21" s="52"/>
      <c r="D21" s="52"/>
      <c r="E21" s="52"/>
    </row>
    <row r="22" spans="1:5" x14ac:dyDescent="0.2">
      <c r="A22" s="21" t="s">
        <v>621</v>
      </c>
      <c r="B22" s="52">
        <v>9228</v>
      </c>
      <c r="C22" s="52">
        <v>1674</v>
      </c>
      <c r="D22" s="52">
        <v>7554</v>
      </c>
      <c r="E22" s="52">
        <v>0</v>
      </c>
    </row>
    <row r="23" spans="1:5" x14ac:dyDescent="0.2">
      <c r="A23" s="21" t="s">
        <v>622</v>
      </c>
      <c r="B23" s="52">
        <v>22795</v>
      </c>
      <c r="C23" s="52">
        <v>21924</v>
      </c>
      <c r="D23" s="52">
        <v>871</v>
      </c>
      <c r="E23" s="52">
        <v>0</v>
      </c>
    </row>
    <row r="24" spans="1:5" x14ac:dyDescent="0.2">
      <c r="A24" s="22" t="s">
        <v>623</v>
      </c>
      <c r="B24" s="52"/>
      <c r="C24" s="52"/>
      <c r="D24" s="52"/>
      <c r="E24" s="52"/>
    </row>
    <row r="25" spans="1:5" x14ac:dyDescent="0.2">
      <c r="A25" s="21" t="s">
        <v>624</v>
      </c>
      <c r="B25" s="52">
        <v>16752</v>
      </c>
      <c r="C25" s="52">
        <v>12307</v>
      </c>
      <c r="D25" s="52">
        <v>4089</v>
      </c>
      <c r="E25" s="52">
        <v>356</v>
      </c>
    </row>
    <row r="26" spans="1:5" x14ac:dyDescent="0.2">
      <c r="A26" s="21" t="s">
        <v>625</v>
      </c>
      <c r="B26" s="52">
        <v>81856</v>
      </c>
      <c r="C26" s="52">
        <v>78116</v>
      </c>
      <c r="D26" s="52">
        <v>3617</v>
      </c>
      <c r="E26" s="52">
        <v>123</v>
      </c>
    </row>
    <row r="27" spans="1:5" x14ac:dyDescent="0.2">
      <c r="A27" s="21" t="s">
        <v>626</v>
      </c>
      <c r="B27" s="52">
        <v>276753</v>
      </c>
      <c r="C27" s="52">
        <v>276034</v>
      </c>
      <c r="D27" s="52">
        <v>719</v>
      </c>
      <c r="E27" s="52">
        <v>0</v>
      </c>
    </row>
    <row r="28" spans="1:5" x14ac:dyDescent="0.2">
      <c r="A28" s="22" t="s">
        <v>627</v>
      </c>
      <c r="B28" s="52"/>
      <c r="C28" s="52"/>
      <c r="D28" s="52"/>
      <c r="E28" s="52"/>
    </row>
    <row r="29" spans="1:5" x14ac:dyDescent="0.2">
      <c r="A29" s="21" t="s">
        <v>141</v>
      </c>
      <c r="B29" s="52" t="s">
        <v>23</v>
      </c>
      <c r="C29" s="52" t="s">
        <v>23</v>
      </c>
      <c r="D29" s="52">
        <v>0</v>
      </c>
      <c r="E29" s="52">
        <v>185</v>
      </c>
    </row>
    <row r="30" spans="1:5" x14ac:dyDescent="0.2">
      <c r="A30" s="21" t="s">
        <v>628</v>
      </c>
      <c r="B30" s="52" t="s">
        <v>23</v>
      </c>
      <c r="C30" s="52" t="s">
        <v>23</v>
      </c>
      <c r="D30" s="52">
        <v>1078</v>
      </c>
      <c r="E30" s="52">
        <v>0</v>
      </c>
    </row>
    <row r="31" spans="1:5" x14ac:dyDescent="0.2">
      <c r="A31" s="21" t="s">
        <v>629</v>
      </c>
      <c r="B31" s="52" t="s">
        <v>23</v>
      </c>
      <c r="C31" s="52" t="s">
        <v>23</v>
      </c>
      <c r="D31" s="52">
        <v>0</v>
      </c>
      <c r="E31" s="52">
        <v>0</v>
      </c>
    </row>
    <row r="32" spans="1:5" x14ac:dyDescent="0.2">
      <c r="A32" s="21" t="s">
        <v>170</v>
      </c>
      <c r="B32" s="52" t="s">
        <v>23</v>
      </c>
      <c r="C32" s="52" t="s">
        <v>23</v>
      </c>
      <c r="D32" s="52">
        <v>6814</v>
      </c>
      <c r="E32" s="52">
        <v>0</v>
      </c>
    </row>
    <row r="33" spans="1:5" x14ac:dyDescent="0.2">
      <c r="A33" s="21" t="s">
        <v>167</v>
      </c>
      <c r="B33" s="52" t="s">
        <v>23</v>
      </c>
      <c r="C33" s="52" t="s">
        <v>23</v>
      </c>
      <c r="D33" s="52">
        <v>533</v>
      </c>
      <c r="E33" s="52">
        <v>294</v>
      </c>
    </row>
    <row r="34" spans="1:5" x14ac:dyDescent="0.2">
      <c r="A34" s="21" t="s">
        <v>6</v>
      </c>
      <c r="B34" s="52" t="s">
        <v>23</v>
      </c>
      <c r="C34" s="52" t="s">
        <v>23</v>
      </c>
      <c r="D34" s="52">
        <v>0</v>
      </c>
      <c r="E34" s="52">
        <v>0</v>
      </c>
    </row>
    <row r="35" spans="1:5" x14ac:dyDescent="0.2">
      <c r="A35" s="21" t="s">
        <v>630</v>
      </c>
      <c r="B35" s="52" t="s">
        <v>23</v>
      </c>
      <c r="C35" s="52" t="s">
        <v>23</v>
      </c>
      <c r="D35" s="52">
        <v>0</v>
      </c>
      <c r="E35" s="52">
        <v>0</v>
      </c>
    </row>
    <row r="36" spans="1:5" x14ac:dyDescent="0.2">
      <c r="A36" s="21"/>
      <c r="B36" s="52"/>
      <c r="C36" s="52"/>
      <c r="D36" s="52"/>
      <c r="E36" s="52"/>
    </row>
    <row r="37" spans="1:5" x14ac:dyDescent="0.2">
      <c r="A37" s="41">
        <v>2023</v>
      </c>
      <c r="B37" s="41"/>
    </row>
    <row r="38" spans="1:5" s="7" customFormat="1" x14ac:dyDescent="0.2">
      <c r="A38" s="9" t="s">
        <v>606</v>
      </c>
      <c r="B38" s="7" t="s">
        <v>0</v>
      </c>
      <c r="C38" s="7" t="s">
        <v>607</v>
      </c>
      <c r="D38" s="7" t="s">
        <v>608</v>
      </c>
      <c r="E38" s="7" t="s">
        <v>609</v>
      </c>
    </row>
    <row r="39" spans="1:5" x14ac:dyDescent="0.2">
      <c r="A39" s="22" t="s">
        <v>0</v>
      </c>
      <c r="B39" s="52">
        <v>447520.37275407376</v>
      </c>
      <c r="C39" s="52">
        <v>436757.17275407375</v>
      </c>
      <c r="D39" s="52">
        <v>10229.000000000002</v>
      </c>
      <c r="E39" s="52">
        <v>534.20000000000005</v>
      </c>
    </row>
    <row r="40" spans="1:5" x14ac:dyDescent="0.2">
      <c r="A40" s="22" t="s">
        <v>610</v>
      </c>
      <c r="B40" s="52"/>
      <c r="C40" s="52"/>
      <c r="D40" s="52"/>
      <c r="E40" s="52"/>
    </row>
    <row r="41" spans="1:5" x14ac:dyDescent="0.2">
      <c r="A41" s="21" t="s">
        <v>611</v>
      </c>
      <c r="B41" s="52">
        <v>223808.00206407372</v>
      </c>
      <c r="C41" s="52">
        <v>214456.29306407372</v>
      </c>
      <c r="D41" s="52">
        <v>8973.7090000000007</v>
      </c>
      <c r="E41" s="52">
        <v>378</v>
      </c>
    </row>
    <row r="42" spans="1:5" x14ac:dyDescent="0.2">
      <c r="A42" s="21" t="s">
        <v>612</v>
      </c>
      <c r="B42" s="52">
        <v>145704.99771701233</v>
      </c>
      <c r="C42" s="52">
        <v>144694.48271701232</v>
      </c>
      <c r="D42" s="52">
        <v>854.31500000000005</v>
      </c>
      <c r="E42" s="52">
        <v>156.19999999999999</v>
      </c>
    </row>
    <row r="43" spans="1:5" x14ac:dyDescent="0.2">
      <c r="A43" s="21" t="s">
        <v>613</v>
      </c>
      <c r="B43" s="52">
        <v>78007.37297298765</v>
      </c>
      <c r="C43" s="52">
        <v>77606.396972987655</v>
      </c>
      <c r="D43" s="52">
        <v>400.976</v>
      </c>
      <c r="E43" s="52">
        <v>0</v>
      </c>
    </row>
    <row r="44" spans="1:5" x14ac:dyDescent="0.2">
      <c r="A44" s="22" t="s">
        <v>614</v>
      </c>
      <c r="B44" s="52"/>
      <c r="C44" s="52"/>
      <c r="D44" s="52"/>
      <c r="E44" s="52"/>
    </row>
    <row r="45" spans="1:5" x14ac:dyDescent="0.2">
      <c r="A45" s="21" t="s">
        <v>615</v>
      </c>
      <c r="B45" s="52">
        <v>424915.63412685139</v>
      </c>
      <c r="C45" s="52">
        <v>424381.43412685138</v>
      </c>
      <c r="D45" s="52">
        <v>0</v>
      </c>
      <c r="E45" s="52">
        <v>534.20000000000005</v>
      </c>
    </row>
    <row r="46" spans="1:5" x14ac:dyDescent="0.2">
      <c r="A46" s="21" t="s">
        <v>616</v>
      </c>
      <c r="B46" s="52">
        <v>22604.738627222381</v>
      </c>
      <c r="C46" s="52">
        <v>12375.738627222381</v>
      </c>
      <c r="D46" s="52">
        <v>10229</v>
      </c>
      <c r="E46" s="52">
        <v>0</v>
      </c>
    </row>
    <row r="47" spans="1:5" x14ac:dyDescent="0.2">
      <c r="A47" s="21" t="s">
        <v>617</v>
      </c>
      <c r="B47" s="52"/>
      <c r="C47" s="52"/>
      <c r="D47" s="52"/>
      <c r="E47" s="52"/>
    </row>
    <row r="48" spans="1:5" x14ac:dyDescent="0.2">
      <c r="A48" s="21" t="s">
        <v>618</v>
      </c>
      <c r="B48" s="52">
        <v>8547.9176000000007</v>
      </c>
      <c r="C48" s="52">
        <v>7564.7446</v>
      </c>
      <c r="D48" s="52">
        <v>983.173</v>
      </c>
      <c r="E48" s="52">
        <v>0</v>
      </c>
    </row>
    <row r="49" spans="1:5" x14ac:dyDescent="0.2">
      <c r="A49" s="21" t="s">
        <v>619</v>
      </c>
      <c r="B49" s="52">
        <v>14056.821027222381</v>
      </c>
      <c r="C49" s="52">
        <v>4810.9940272223821</v>
      </c>
      <c r="D49" s="52">
        <v>9245.8269999999993</v>
      </c>
      <c r="E49" s="52">
        <v>0</v>
      </c>
    </row>
    <row r="50" spans="1:5" x14ac:dyDescent="0.2">
      <c r="A50" s="21" t="s">
        <v>620</v>
      </c>
      <c r="B50" s="52"/>
      <c r="C50" s="52"/>
      <c r="D50" s="52"/>
      <c r="E50" s="52"/>
    </row>
    <row r="51" spans="1:5" x14ac:dyDescent="0.2">
      <c r="A51" s="21" t="s">
        <v>621</v>
      </c>
      <c r="B51" s="52">
        <v>9614.4439999999995</v>
      </c>
      <c r="C51" s="52">
        <v>0</v>
      </c>
      <c r="D51" s="52">
        <v>9614.4439999999995</v>
      </c>
      <c r="E51" s="52">
        <v>0</v>
      </c>
    </row>
    <row r="52" spans="1:5" x14ac:dyDescent="0.2">
      <c r="A52" s="21" t="s">
        <v>622</v>
      </c>
      <c r="B52" s="52">
        <v>12990.294627222382</v>
      </c>
      <c r="C52" s="52">
        <v>12375.738627222381</v>
      </c>
      <c r="D52" s="52">
        <v>614.55600000000004</v>
      </c>
      <c r="E52" s="52">
        <v>0</v>
      </c>
    </row>
    <row r="53" spans="1:5" x14ac:dyDescent="0.2">
      <c r="A53" s="22" t="s">
        <v>623</v>
      </c>
      <c r="B53" s="52"/>
      <c r="C53" s="52"/>
      <c r="D53" s="52"/>
      <c r="E53" s="52"/>
    </row>
    <row r="54" spans="1:5" x14ac:dyDescent="0.2">
      <c r="A54" s="21" t="s">
        <v>624</v>
      </c>
      <c r="B54" s="52">
        <v>18378.755672051386</v>
      </c>
      <c r="C54" s="52">
        <v>13116.885672051385</v>
      </c>
      <c r="D54" s="52">
        <v>4895.67</v>
      </c>
      <c r="E54" s="52">
        <v>366.2</v>
      </c>
    </row>
    <row r="55" spans="1:5" x14ac:dyDescent="0.2">
      <c r="A55" s="21" t="s">
        <v>625</v>
      </c>
      <c r="B55" s="52">
        <v>67622.524407679812</v>
      </c>
      <c r="C55" s="52">
        <v>63015.680407679814</v>
      </c>
      <c r="D55" s="52">
        <v>4438.8440000000001</v>
      </c>
      <c r="E55" s="52">
        <v>168</v>
      </c>
    </row>
    <row r="56" spans="1:5" x14ac:dyDescent="0.2">
      <c r="A56" s="21" t="s">
        <v>626</v>
      </c>
      <c r="B56" s="52">
        <v>361519.09294434253</v>
      </c>
      <c r="C56" s="52">
        <v>360624.6059443425</v>
      </c>
      <c r="D56" s="52">
        <v>894.48699999999997</v>
      </c>
      <c r="E56" s="52">
        <v>0</v>
      </c>
    </row>
    <row r="57" spans="1:5" x14ac:dyDescent="0.2">
      <c r="A57" s="22" t="s">
        <v>627</v>
      </c>
      <c r="B57" s="52"/>
      <c r="C57" s="52"/>
      <c r="D57" s="52"/>
      <c r="E57" s="52"/>
    </row>
    <row r="58" spans="1:5" x14ac:dyDescent="0.2">
      <c r="A58" s="21" t="s">
        <v>141</v>
      </c>
      <c r="B58" s="52" t="s">
        <v>23</v>
      </c>
      <c r="C58" s="52" t="s">
        <v>23</v>
      </c>
      <c r="D58" s="52">
        <v>66.600449999999995</v>
      </c>
      <c r="E58" s="52">
        <v>63.8</v>
      </c>
    </row>
    <row r="59" spans="1:5" x14ac:dyDescent="0.2">
      <c r="A59" s="21" t="s">
        <v>628</v>
      </c>
      <c r="B59" s="52" t="s">
        <v>23</v>
      </c>
      <c r="C59" s="52" t="s">
        <v>23</v>
      </c>
      <c r="D59" s="52">
        <v>1156.2</v>
      </c>
      <c r="E59" s="52">
        <v>0</v>
      </c>
    </row>
    <row r="60" spans="1:5" x14ac:dyDescent="0.2">
      <c r="A60" s="21" t="s">
        <v>629</v>
      </c>
      <c r="B60" s="52" t="s">
        <v>23</v>
      </c>
      <c r="C60" s="52" t="s">
        <v>23</v>
      </c>
      <c r="D60" s="52">
        <v>570.86099999999999</v>
      </c>
      <c r="E60" s="52">
        <v>0</v>
      </c>
    </row>
    <row r="61" spans="1:5" x14ac:dyDescent="0.2">
      <c r="A61" s="21" t="s">
        <v>170</v>
      </c>
      <c r="B61" s="52" t="s">
        <v>23</v>
      </c>
      <c r="C61" s="52" t="s">
        <v>23</v>
      </c>
      <c r="D61" s="52">
        <v>8074.3386</v>
      </c>
      <c r="E61" s="52">
        <v>0</v>
      </c>
    </row>
    <row r="62" spans="1:5" x14ac:dyDescent="0.2">
      <c r="A62" s="21" t="s">
        <v>167</v>
      </c>
      <c r="B62" s="52" t="s">
        <v>23</v>
      </c>
      <c r="C62" s="52" t="s">
        <v>23</v>
      </c>
      <c r="D62" s="52">
        <v>360.99995000000001</v>
      </c>
      <c r="E62" s="52">
        <v>470.4</v>
      </c>
    </row>
    <row r="63" spans="1:5" x14ac:dyDescent="0.2">
      <c r="A63" s="21" t="s">
        <v>6</v>
      </c>
      <c r="B63" s="52" t="s">
        <v>23</v>
      </c>
      <c r="C63" s="52" t="s">
        <v>23</v>
      </c>
      <c r="D63" s="52">
        <v>0</v>
      </c>
      <c r="E63" s="52">
        <v>0</v>
      </c>
    </row>
    <row r="64" spans="1:5" x14ac:dyDescent="0.2">
      <c r="A64" s="21" t="s">
        <v>630</v>
      </c>
      <c r="B64" s="52" t="s">
        <v>23</v>
      </c>
      <c r="C64" s="52" t="s">
        <v>23</v>
      </c>
      <c r="D64" s="52">
        <v>0</v>
      </c>
      <c r="E64" s="52">
        <v>0</v>
      </c>
    </row>
    <row r="65" spans="1:5" s="46" customFormat="1" x14ac:dyDescent="0.2"/>
    <row r="66" spans="1:5" x14ac:dyDescent="0.2">
      <c r="A66" s="54" t="s">
        <v>698</v>
      </c>
      <c r="B66" s="55"/>
      <c r="C66" s="56"/>
    </row>
    <row r="68" spans="1:5" x14ac:dyDescent="0.2">
      <c r="A68" s="59" t="s">
        <v>699</v>
      </c>
      <c r="C68" s="20"/>
    </row>
    <row r="69" spans="1:5" x14ac:dyDescent="0.2">
      <c r="A69" s="21" t="s">
        <v>604</v>
      </c>
      <c r="B69" s="21"/>
      <c r="C69" s="21"/>
      <c r="D69" s="21"/>
      <c r="E69" s="21"/>
    </row>
  </sheetData>
  <hyperlinks>
    <hyperlink ref="A4" location="Inhalt!A1" display="&lt;&lt;&lt; Inhalt" xr:uid="{1DD0C5C0-018E-4EEF-B175-163BBB7FFE3C}"/>
    <hyperlink ref="A66" location="Metadaten!A1" display="Metadaten &lt;&lt;&lt;" xr:uid="{618A76A7-6003-4D58-9C9B-6608793AD966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1"/>
  <sheetViews>
    <sheetView workbookViewId="0">
      <pane ySplit="10" topLeftCell="A11" activePane="bottomLeft" state="frozen"/>
      <selection pane="bottomLeft" activeCell="A4" sqref="A4"/>
    </sheetView>
  </sheetViews>
  <sheetFormatPr baseColWidth="10" defaultColWidth="11.42578125" defaultRowHeight="12.75" x14ac:dyDescent="0.2"/>
  <cols>
    <col min="1" max="1" width="22.85546875" style="2" customWidth="1"/>
    <col min="2" max="2" width="7.42578125" style="2" customWidth="1"/>
    <col min="3" max="3" width="16.42578125" style="2" bestFit="1" customWidth="1"/>
    <col min="4" max="4" width="8.42578125" style="2" customWidth="1"/>
    <col min="5" max="5" width="7.140625" style="2" bestFit="1" customWidth="1"/>
    <col min="6" max="6" width="13" style="2" customWidth="1"/>
    <col min="7" max="7" width="7.5703125" style="2" bestFit="1" customWidth="1"/>
    <col min="8" max="16384" width="11.42578125" style="2"/>
  </cols>
  <sheetData>
    <row r="1" spans="1:7" ht="15.75" x14ac:dyDescent="0.2">
      <c r="A1" s="42" t="s">
        <v>631</v>
      </c>
    </row>
    <row r="2" spans="1:7" ht="12.75" customHeight="1" x14ac:dyDescent="0.2">
      <c r="A2" s="2" t="s">
        <v>873</v>
      </c>
    </row>
    <row r="4" spans="1:7" x14ac:dyDescent="0.2">
      <c r="A4" s="50" t="s">
        <v>696</v>
      </c>
    </row>
    <row r="5" spans="1:7" x14ac:dyDescent="0.2">
      <c r="A5" s="20"/>
    </row>
    <row r="6" spans="1:7" x14ac:dyDescent="0.2">
      <c r="A6" s="51" t="s">
        <v>779</v>
      </c>
    </row>
    <row r="8" spans="1:7" s="7" customFormat="1" x14ac:dyDescent="0.2">
      <c r="A8" s="7" t="s">
        <v>871</v>
      </c>
      <c r="B8" s="7" t="s">
        <v>632</v>
      </c>
      <c r="D8" s="7" t="s">
        <v>431</v>
      </c>
      <c r="F8" s="7" t="s">
        <v>633</v>
      </c>
    </row>
    <row r="9" spans="1:7" ht="15.75" x14ac:dyDescent="0.2">
      <c r="A9" s="42"/>
      <c r="D9" s="2" t="s">
        <v>277</v>
      </c>
      <c r="E9" s="2" t="s">
        <v>276</v>
      </c>
      <c r="F9" s="2" t="s">
        <v>71</v>
      </c>
      <c r="G9" s="2" t="s">
        <v>85</v>
      </c>
    </row>
    <row r="10" spans="1:7" ht="15.75" x14ac:dyDescent="0.2">
      <c r="A10" s="42"/>
      <c r="B10" s="2" t="s">
        <v>510</v>
      </c>
      <c r="C10" s="2" t="s">
        <v>50</v>
      </c>
      <c r="D10" s="2" t="s">
        <v>510</v>
      </c>
      <c r="E10" s="2" t="s">
        <v>510</v>
      </c>
      <c r="F10" s="2" t="s">
        <v>510</v>
      </c>
      <c r="G10" s="2" t="s">
        <v>510</v>
      </c>
    </row>
    <row r="11" spans="1:7" x14ac:dyDescent="0.2">
      <c r="A11" s="22" t="s">
        <v>0</v>
      </c>
      <c r="B11" s="52">
        <v>1367</v>
      </c>
      <c r="C11" s="52">
        <v>1207.5500000000002</v>
      </c>
      <c r="D11" s="52">
        <v>272</v>
      </c>
      <c r="E11" s="52">
        <v>1095</v>
      </c>
      <c r="F11" s="52">
        <v>220</v>
      </c>
      <c r="G11" s="52">
        <v>1147</v>
      </c>
    </row>
    <row r="12" spans="1:7" x14ac:dyDescent="0.2">
      <c r="A12" s="21" t="s">
        <v>634</v>
      </c>
      <c r="B12" s="52">
        <v>876</v>
      </c>
      <c r="C12" s="52">
        <v>767</v>
      </c>
      <c r="D12" s="52">
        <v>199</v>
      </c>
      <c r="E12" s="52">
        <v>677</v>
      </c>
      <c r="F12" s="52">
        <v>82</v>
      </c>
      <c r="G12" s="52">
        <v>794</v>
      </c>
    </row>
    <row r="13" spans="1:7" x14ac:dyDescent="0.2">
      <c r="A13" s="21" t="s">
        <v>635</v>
      </c>
      <c r="B13" s="52">
        <v>417</v>
      </c>
      <c r="C13" s="52">
        <v>384.3</v>
      </c>
      <c r="D13" s="52">
        <v>48</v>
      </c>
      <c r="E13" s="52">
        <v>369</v>
      </c>
      <c r="F13" s="52">
        <v>121</v>
      </c>
      <c r="G13" s="52">
        <v>296</v>
      </c>
    </row>
    <row r="14" spans="1:7" x14ac:dyDescent="0.2">
      <c r="A14" s="21" t="s">
        <v>636</v>
      </c>
      <c r="B14" s="52">
        <v>74</v>
      </c>
      <c r="C14" s="52">
        <v>56.25</v>
      </c>
      <c r="D14" s="52">
        <v>25</v>
      </c>
      <c r="E14" s="52">
        <v>49</v>
      </c>
      <c r="F14" s="52">
        <v>17</v>
      </c>
      <c r="G14" s="52">
        <v>57</v>
      </c>
    </row>
    <row r="15" spans="1:7" x14ac:dyDescent="0.2">
      <c r="A15" s="22" t="s">
        <v>607</v>
      </c>
      <c r="B15" s="52">
        <v>1218</v>
      </c>
      <c r="C15" s="52">
        <v>1131.4000000000001</v>
      </c>
      <c r="D15" s="52">
        <v>217</v>
      </c>
      <c r="E15" s="52">
        <v>1001</v>
      </c>
      <c r="F15" s="52">
        <v>197</v>
      </c>
      <c r="G15" s="52">
        <v>1021</v>
      </c>
    </row>
    <row r="16" spans="1:7" x14ac:dyDescent="0.2">
      <c r="A16" s="21" t="s">
        <v>634</v>
      </c>
      <c r="B16" s="52">
        <v>736</v>
      </c>
      <c r="C16" s="52">
        <v>692.6</v>
      </c>
      <c r="D16" s="52">
        <v>152</v>
      </c>
      <c r="E16" s="52">
        <v>584</v>
      </c>
      <c r="F16" s="52">
        <v>62</v>
      </c>
      <c r="G16" s="52">
        <v>674</v>
      </c>
    </row>
    <row r="17" spans="1:7" x14ac:dyDescent="0.2">
      <c r="A17" s="21" t="s">
        <v>635</v>
      </c>
      <c r="B17" s="52">
        <v>417</v>
      </c>
      <c r="C17" s="52">
        <v>384.3</v>
      </c>
      <c r="D17" s="52">
        <v>48</v>
      </c>
      <c r="E17" s="52">
        <v>369</v>
      </c>
      <c r="F17" s="52">
        <v>121</v>
      </c>
      <c r="G17" s="52">
        <v>296</v>
      </c>
    </row>
    <row r="18" spans="1:7" x14ac:dyDescent="0.2">
      <c r="A18" s="21" t="s">
        <v>636</v>
      </c>
      <c r="B18" s="52">
        <v>65</v>
      </c>
      <c r="C18" s="52">
        <v>54.5</v>
      </c>
      <c r="D18" s="52">
        <v>17</v>
      </c>
      <c r="E18" s="52">
        <v>48</v>
      </c>
      <c r="F18" s="52">
        <v>14</v>
      </c>
      <c r="G18" s="52">
        <v>51</v>
      </c>
    </row>
    <row r="19" spans="1:7" x14ac:dyDescent="0.2">
      <c r="A19" s="22" t="s">
        <v>608</v>
      </c>
      <c r="B19" s="52">
        <v>138</v>
      </c>
      <c r="C19" s="52">
        <v>73.25</v>
      </c>
      <c r="D19" s="52">
        <v>51</v>
      </c>
      <c r="E19" s="52">
        <v>87</v>
      </c>
      <c r="F19" s="52">
        <v>18</v>
      </c>
      <c r="G19" s="52">
        <v>120</v>
      </c>
    </row>
    <row r="20" spans="1:7" x14ac:dyDescent="0.2">
      <c r="A20" s="21" t="s">
        <v>634</v>
      </c>
      <c r="B20" s="52">
        <v>129</v>
      </c>
      <c r="C20" s="52">
        <v>71.5</v>
      </c>
      <c r="D20" s="52">
        <v>43</v>
      </c>
      <c r="E20" s="52">
        <v>86</v>
      </c>
      <c r="F20" s="52">
        <v>15</v>
      </c>
      <c r="G20" s="52">
        <v>114</v>
      </c>
    </row>
    <row r="21" spans="1:7" x14ac:dyDescent="0.2">
      <c r="A21" s="21" t="s">
        <v>635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">
      <c r="A22" s="21" t="s">
        <v>636</v>
      </c>
      <c r="B22" s="52">
        <v>9</v>
      </c>
      <c r="C22" s="52">
        <v>1.75</v>
      </c>
      <c r="D22" s="52">
        <v>8</v>
      </c>
      <c r="E22" s="52">
        <v>1</v>
      </c>
      <c r="F22" s="52">
        <v>3</v>
      </c>
      <c r="G22" s="52">
        <v>6</v>
      </c>
    </row>
    <row r="23" spans="1:7" x14ac:dyDescent="0.2">
      <c r="A23" s="22" t="s">
        <v>609</v>
      </c>
      <c r="B23" s="52">
        <v>11</v>
      </c>
      <c r="C23" s="52">
        <v>2.9</v>
      </c>
      <c r="D23" s="52">
        <v>4</v>
      </c>
      <c r="E23" s="52">
        <v>7</v>
      </c>
      <c r="F23" s="52">
        <v>5</v>
      </c>
      <c r="G23" s="52">
        <v>6</v>
      </c>
    </row>
    <row r="24" spans="1:7" x14ac:dyDescent="0.2">
      <c r="A24" s="21" t="s">
        <v>634</v>
      </c>
      <c r="B24" s="52">
        <v>11</v>
      </c>
      <c r="C24" s="52">
        <v>2.9</v>
      </c>
      <c r="D24" s="52">
        <v>4</v>
      </c>
      <c r="E24" s="52">
        <v>7</v>
      </c>
      <c r="F24" s="52">
        <v>5</v>
      </c>
      <c r="G24" s="52">
        <v>6</v>
      </c>
    </row>
    <row r="25" spans="1:7" x14ac:dyDescent="0.2">
      <c r="A25" s="21" t="s">
        <v>635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">
      <c r="A26" s="21" t="s">
        <v>636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s="46" customFormat="1" x14ac:dyDescent="0.2"/>
    <row r="28" spans="1:7" s="7" customFormat="1" x14ac:dyDescent="0.2">
      <c r="A28" s="7" t="s">
        <v>872</v>
      </c>
      <c r="B28" s="7" t="s">
        <v>632</v>
      </c>
      <c r="D28" s="7" t="s">
        <v>431</v>
      </c>
      <c r="F28" s="7" t="s">
        <v>633</v>
      </c>
    </row>
    <row r="29" spans="1:7" ht="15.75" x14ac:dyDescent="0.2">
      <c r="A29" s="42"/>
      <c r="D29" s="2" t="s">
        <v>277</v>
      </c>
      <c r="E29" s="2" t="s">
        <v>276</v>
      </c>
      <c r="F29" s="2" t="s">
        <v>71</v>
      </c>
      <c r="G29" s="2" t="s">
        <v>85</v>
      </c>
    </row>
    <row r="30" spans="1:7" ht="15.75" x14ac:dyDescent="0.2">
      <c r="A30" s="42"/>
      <c r="B30" s="2" t="s">
        <v>510</v>
      </c>
      <c r="C30" s="2" t="s">
        <v>50</v>
      </c>
      <c r="D30" s="2" t="s">
        <v>510</v>
      </c>
      <c r="E30" s="2" t="s">
        <v>510</v>
      </c>
      <c r="F30" s="2" t="s">
        <v>510</v>
      </c>
      <c r="G30" s="2" t="s">
        <v>510</v>
      </c>
    </row>
    <row r="31" spans="1:7" x14ac:dyDescent="0.2">
      <c r="A31" s="22" t="s">
        <v>0</v>
      </c>
      <c r="B31" s="52">
        <v>1470</v>
      </c>
      <c r="C31" s="52">
        <v>1279.0999999999999</v>
      </c>
      <c r="D31" s="52">
        <v>329</v>
      </c>
      <c r="E31" s="52">
        <v>1141</v>
      </c>
      <c r="F31" s="52">
        <v>278</v>
      </c>
      <c r="G31" s="52">
        <v>1192</v>
      </c>
    </row>
    <row r="32" spans="1:7" x14ac:dyDescent="0.2">
      <c r="A32" s="21" t="s">
        <v>634</v>
      </c>
      <c r="B32" s="52">
        <v>811</v>
      </c>
      <c r="C32" s="52">
        <v>715.40000000000009</v>
      </c>
      <c r="D32" s="52">
        <v>206</v>
      </c>
      <c r="E32" s="52">
        <v>605</v>
      </c>
      <c r="F32" s="52">
        <v>113</v>
      </c>
      <c r="G32" s="52">
        <v>698</v>
      </c>
    </row>
    <row r="33" spans="1:7" x14ac:dyDescent="0.2">
      <c r="A33" s="21" t="s">
        <v>635</v>
      </c>
      <c r="B33" s="52">
        <v>573</v>
      </c>
      <c r="C33" s="52">
        <v>496.19999999999993</v>
      </c>
      <c r="D33" s="52">
        <v>87</v>
      </c>
      <c r="E33" s="52">
        <v>486</v>
      </c>
      <c r="F33" s="52">
        <v>137</v>
      </c>
      <c r="G33" s="52">
        <v>436</v>
      </c>
    </row>
    <row r="34" spans="1:7" x14ac:dyDescent="0.2">
      <c r="A34" s="21" t="s">
        <v>636</v>
      </c>
      <c r="B34" s="52">
        <v>86</v>
      </c>
      <c r="C34" s="52">
        <v>67.5</v>
      </c>
      <c r="D34" s="52">
        <v>36</v>
      </c>
      <c r="E34" s="52">
        <v>50</v>
      </c>
      <c r="F34" s="52">
        <v>28</v>
      </c>
      <c r="G34" s="52">
        <v>58</v>
      </c>
    </row>
    <row r="35" spans="1:7" x14ac:dyDescent="0.2">
      <c r="A35" s="22" t="s">
        <v>607</v>
      </c>
      <c r="B35" s="52">
        <v>1322</v>
      </c>
      <c r="C35" s="52">
        <v>1199.8</v>
      </c>
      <c r="D35" s="52">
        <v>280</v>
      </c>
      <c r="E35" s="52">
        <v>1042</v>
      </c>
      <c r="F35" s="52">
        <v>250</v>
      </c>
      <c r="G35" s="52">
        <v>1072</v>
      </c>
    </row>
    <row r="36" spans="1:7" x14ac:dyDescent="0.2">
      <c r="A36" s="21" t="s">
        <v>634</v>
      </c>
      <c r="B36" s="52">
        <v>680</v>
      </c>
      <c r="C36" s="52">
        <v>643.6</v>
      </c>
      <c r="D36" s="52">
        <v>169</v>
      </c>
      <c r="E36" s="52">
        <v>511</v>
      </c>
      <c r="F36" s="52">
        <v>95</v>
      </c>
      <c r="G36" s="52">
        <v>585</v>
      </c>
    </row>
    <row r="37" spans="1:7" x14ac:dyDescent="0.2">
      <c r="A37" s="21" t="s">
        <v>635</v>
      </c>
      <c r="B37" s="52">
        <v>570</v>
      </c>
      <c r="C37" s="52">
        <v>495.49999999999994</v>
      </c>
      <c r="D37" s="52">
        <v>84</v>
      </c>
      <c r="E37" s="52">
        <v>486</v>
      </c>
      <c r="F37" s="52">
        <v>137</v>
      </c>
      <c r="G37" s="52">
        <v>433</v>
      </c>
    </row>
    <row r="38" spans="1:7" x14ac:dyDescent="0.2">
      <c r="A38" s="21" t="s">
        <v>636</v>
      </c>
      <c r="B38" s="52">
        <v>72</v>
      </c>
      <c r="C38" s="52">
        <v>60.7</v>
      </c>
      <c r="D38" s="52">
        <v>27</v>
      </c>
      <c r="E38" s="52">
        <v>45</v>
      </c>
      <c r="F38" s="52">
        <v>18</v>
      </c>
      <c r="G38" s="52">
        <v>54</v>
      </c>
    </row>
    <row r="39" spans="1:7" x14ac:dyDescent="0.2">
      <c r="A39" s="22" t="s">
        <v>608</v>
      </c>
      <c r="B39" s="52">
        <v>130</v>
      </c>
      <c r="C39" s="52">
        <v>75.199999999999989</v>
      </c>
      <c r="D39" s="52">
        <v>42</v>
      </c>
      <c r="E39" s="52">
        <v>88</v>
      </c>
      <c r="F39" s="52">
        <v>19</v>
      </c>
      <c r="G39" s="52">
        <v>111</v>
      </c>
    </row>
    <row r="40" spans="1:7" x14ac:dyDescent="0.2">
      <c r="A40" s="21" t="s">
        <v>634</v>
      </c>
      <c r="B40" s="52">
        <v>118</v>
      </c>
      <c r="C40" s="52">
        <v>68.599999999999994</v>
      </c>
      <c r="D40" s="52">
        <v>33</v>
      </c>
      <c r="E40" s="52">
        <v>85</v>
      </c>
      <c r="F40" s="52">
        <v>12</v>
      </c>
      <c r="G40" s="52">
        <v>106</v>
      </c>
    </row>
    <row r="41" spans="1:7" x14ac:dyDescent="0.2">
      <c r="A41" s="21" t="s">
        <v>635</v>
      </c>
      <c r="B41" s="52">
        <v>1</v>
      </c>
      <c r="C41" s="52">
        <v>0.3</v>
      </c>
      <c r="D41" s="52">
        <v>1</v>
      </c>
      <c r="E41" s="52">
        <v>0</v>
      </c>
      <c r="F41" s="52">
        <v>0</v>
      </c>
      <c r="G41" s="52">
        <v>1</v>
      </c>
    </row>
    <row r="42" spans="1:7" x14ac:dyDescent="0.2">
      <c r="A42" s="21" t="s">
        <v>636</v>
      </c>
      <c r="B42" s="52">
        <v>11</v>
      </c>
      <c r="C42" s="52">
        <v>6.3000000000000007</v>
      </c>
      <c r="D42" s="52">
        <v>8</v>
      </c>
      <c r="E42" s="52">
        <v>3</v>
      </c>
      <c r="F42" s="52">
        <v>7</v>
      </c>
      <c r="G42" s="52">
        <v>4</v>
      </c>
    </row>
    <row r="43" spans="1:7" x14ac:dyDescent="0.2">
      <c r="A43" s="22" t="s">
        <v>609</v>
      </c>
      <c r="B43" s="52">
        <v>18</v>
      </c>
      <c r="C43" s="52">
        <v>4.0999999999999996</v>
      </c>
      <c r="D43" s="52">
        <v>7</v>
      </c>
      <c r="E43" s="52">
        <v>11</v>
      </c>
      <c r="F43" s="52">
        <v>9</v>
      </c>
      <c r="G43" s="52">
        <v>9</v>
      </c>
    </row>
    <row r="44" spans="1:7" x14ac:dyDescent="0.2">
      <c r="A44" s="21" t="s">
        <v>634</v>
      </c>
      <c r="B44" s="52">
        <v>13</v>
      </c>
      <c r="C44" s="52">
        <v>3.2</v>
      </c>
      <c r="D44" s="52">
        <v>4</v>
      </c>
      <c r="E44" s="52">
        <v>9</v>
      </c>
      <c r="F44" s="52">
        <v>6</v>
      </c>
      <c r="G44" s="52">
        <v>7</v>
      </c>
    </row>
    <row r="45" spans="1:7" x14ac:dyDescent="0.2">
      <c r="A45" s="21" t="s">
        <v>635</v>
      </c>
      <c r="B45" s="52">
        <v>2</v>
      </c>
      <c r="C45" s="52">
        <v>0.4</v>
      </c>
      <c r="D45" s="52">
        <v>2</v>
      </c>
      <c r="E45" s="52">
        <v>0</v>
      </c>
      <c r="F45" s="52">
        <v>0</v>
      </c>
      <c r="G45" s="52">
        <v>2</v>
      </c>
    </row>
    <row r="46" spans="1:7" x14ac:dyDescent="0.2">
      <c r="A46" s="21" t="s">
        <v>636</v>
      </c>
      <c r="B46" s="52">
        <v>3</v>
      </c>
      <c r="C46" s="52">
        <v>0.5</v>
      </c>
      <c r="D46" s="52">
        <v>1</v>
      </c>
      <c r="E46" s="52">
        <v>2</v>
      </c>
      <c r="F46" s="52">
        <v>3</v>
      </c>
      <c r="G46" s="52">
        <v>0</v>
      </c>
    </row>
    <row r="47" spans="1:7" s="46" customFormat="1" x14ac:dyDescent="0.2"/>
    <row r="48" spans="1:7" x14ac:dyDescent="0.2">
      <c r="A48" s="54" t="s">
        <v>698</v>
      </c>
      <c r="B48" s="55"/>
      <c r="C48" s="56"/>
    </row>
    <row r="50" spans="1:5" x14ac:dyDescent="0.2">
      <c r="A50" s="59" t="s">
        <v>699</v>
      </c>
      <c r="C50" s="20"/>
    </row>
    <row r="51" spans="1:5" x14ac:dyDescent="0.2">
      <c r="A51" s="21" t="s">
        <v>604</v>
      </c>
      <c r="B51" s="21"/>
      <c r="C51" s="21"/>
      <c r="D51" s="21"/>
      <c r="E51" s="21"/>
    </row>
  </sheetData>
  <hyperlinks>
    <hyperlink ref="A4" location="Inhalt!A1" display="&lt;&lt;&lt; Inhalt" xr:uid="{24803816-E79C-412C-B9F4-F0C56ABA5905}"/>
    <hyperlink ref="A48" location="Metadaten!A1" display="Metadaten &lt;&lt;&lt;" xr:uid="{49DDB6E7-FE6D-40E4-8799-D1AB0A23EF57}"/>
  </hyperlinks>
  <pageMargins left="0.7" right="0.7" top="0.78740157499999996" bottom="0.78740157499999996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3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x14ac:dyDescent="0.2"/>
  <cols>
    <col min="1" max="1" width="13.42578125" style="2" customWidth="1"/>
    <col min="2" max="2" width="7.5703125" style="2" bestFit="1" customWidth="1"/>
    <col min="3" max="3" width="13.42578125" style="2" bestFit="1" customWidth="1"/>
    <col min="4" max="4" width="22" style="2" bestFit="1" customWidth="1"/>
    <col min="5" max="5" width="6.42578125" style="2" bestFit="1" customWidth="1"/>
    <col min="6" max="16384" width="11.42578125" style="2"/>
  </cols>
  <sheetData>
    <row r="1" spans="1:5" ht="15.75" x14ac:dyDescent="0.2">
      <c r="A1" s="42" t="s">
        <v>601</v>
      </c>
    </row>
    <row r="2" spans="1:5" ht="12.75" customHeight="1" x14ac:dyDescent="0.2">
      <c r="A2" s="2" t="s">
        <v>874</v>
      </c>
    </row>
    <row r="4" spans="1:5" x14ac:dyDescent="0.2">
      <c r="A4" s="50" t="s">
        <v>696</v>
      </c>
    </row>
    <row r="5" spans="1:5" x14ac:dyDescent="0.2">
      <c r="A5" s="20"/>
    </row>
    <row r="6" spans="1:5" x14ac:dyDescent="0.2">
      <c r="A6" s="51" t="s">
        <v>781</v>
      </c>
    </row>
    <row r="7" spans="1:5" x14ac:dyDescent="0.2">
      <c r="A7" s="51"/>
    </row>
    <row r="8" spans="1:5" x14ac:dyDescent="0.2">
      <c r="A8" s="41">
        <v>2019</v>
      </c>
    </row>
    <row r="9" spans="1:5" s="7" customFormat="1" x14ac:dyDescent="0.2">
      <c r="A9" s="9" t="s">
        <v>606</v>
      </c>
      <c r="B9" s="7" t="s">
        <v>0</v>
      </c>
      <c r="C9" s="7" t="s">
        <v>607</v>
      </c>
      <c r="D9" s="7" t="s">
        <v>608</v>
      </c>
      <c r="E9" s="7" t="s">
        <v>609</v>
      </c>
    </row>
    <row r="10" spans="1:5" x14ac:dyDescent="0.2">
      <c r="A10" s="22" t="s">
        <v>0</v>
      </c>
      <c r="B10" s="52">
        <v>184925</v>
      </c>
      <c r="C10" s="52">
        <v>175558</v>
      </c>
      <c r="D10" s="52">
        <v>420</v>
      </c>
      <c r="E10" s="52">
        <v>8947</v>
      </c>
    </row>
    <row r="11" spans="1:5" x14ac:dyDescent="0.2">
      <c r="A11" s="21" t="s">
        <v>71</v>
      </c>
      <c r="B11" s="52">
        <v>31354</v>
      </c>
      <c r="C11" s="52">
        <v>24521</v>
      </c>
      <c r="D11" s="52">
        <v>83</v>
      </c>
      <c r="E11" s="52">
        <v>6750</v>
      </c>
    </row>
    <row r="12" spans="1:5" x14ac:dyDescent="0.2">
      <c r="A12" s="21" t="s">
        <v>85</v>
      </c>
      <c r="B12" s="52">
        <v>153570</v>
      </c>
      <c r="C12" s="52">
        <v>151037</v>
      </c>
      <c r="D12" s="52">
        <v>337</v>
      </c>
      <c r="E12" s="52">
        <v>2196</v>
      </c>
    </row>
    <row r="13" spans="1:5" x14ac:dyDescent="0.2">
      <c r="A13" s="51"/>
    </row>
    <row r="14" spans="1:5" x14ac:dyDescent="0.2">
      <c r="A14" s="41">
        <v>2023</v>
      </c>
    </row>
    <row r="15" spans="1:5" s="7" customFormat="1" x14ac:dyDescent="0.2">
      <c r="A15" s="9" t="s">
        <v>606</v>
      </c>
      <c r="B15" s="7" t="s">
        <v>0</v>
      </c>
      <c r="C15" s="7" t="s">
        <v>607</v>
      </c>
      <c r="D15" s="7" t="s">
        <v>608</v>
      </c>
      <c r="E15" s="7" t="s">
        <v>609</v>
      </c>
    </row>
    <row r="16" spans="1:5" x14ac:dyDescent="0.2">
      <c r="A16" s="22" t="s">
        <v>0</v>
      </c>
      <c r="B16" s="52">
        <v>222201.27886999998</v>
      </c>
      <c r="C16" s="52">
        <v>211590.41287</v>
      </c>
      <c r="D16" s="52">
        <v>525.4</v>
      </c>
      <c r="E16" s="52">
        <v>10085.466</v>
      </c>
    </row>
    <row r="17" spans="1:5" x14ac:dyDescent="0.2">
      <c r="A17" s="21" t="s">
        <v>71</v>
      </c>
      <c r="B17" s="52">
        <v>14199.35233</v>
      </c>
      <c r="C17" s="52">
        <v>5758.9603299999999</v>
      </c>
      <c r="D17" s="52">
        <v>32.4</v>
      </c>
      <c r="E17" s="52">
        <v>8407.9920000000002</v>
      </c>
    </row>
    <row r="18" spans="1:5" x14ac:dyDescent="0.2">
      <c r="A18" s="21" t="s">
        <v>85</v>
      </c>
      <c r="B18" s="52">
        <v>208001.92653999999</v>
      </c>
      <c r="C18" s="52">
        <v>205831.45254</v>
      </c>
      <c r="D18" s="52">
        <v>493</v>
      </c>
      <c r="E18" s="52">
        <v>1677.4739999999999</v>
      </c>
    </row>
    <row r="19" spans="1:5" s="46" customFormat="1" x14ac:dyDescent="0.2"/>
    <row r="20" spans="1:5" x14ac:dyDescent="0.2">
      <c r="A20" s="54" t="s">
        <v>698</v>
      </c>
      <c r="B20" s="55"/>
      <c r="C20" s="56"/>
    </row>
    <row r="22" spans="1:5" x14ac:dyDescent="0.2">
      <c r="A22" s="59" t="s">
        <v>699</v>
      </c>
      <c r="C22" s="20"/>
    </row>
    <row r="23" spans="1:5" x14ac:dyDescent="0.2">
      <c r="A23" s="21" t="s">
        <v>604</v>
      </c>
      <c r="B23" s="21"/>
      <c r="C23" s="21"/>
      <c r="D23" s="21"/>
      <c r="E23" s="21"/>
    </row>
  </sheetData>
  <hyperlinks>
    <hyperlink ref="A4" location="Inhalt!A1" display="&lt;&lt;&lt; Inhalt" xr:uid="{C4394612-7270-4861-BC1C-D4266D80807B}"/>
    <hyperlink ref="A20" location="Metadaten!A1" display="Metadaten &lt;&lt;&lt;" xr:uid="{3107D334-3DE3-42A2-9744-6A2A03AB3A03}"/>
  </hyperlinks>
  <pageMargins left="0.7" right="0.7" top="0.78740157499999996" bottom="0.78740157499999996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56"/>
  <sheetViews>
    <sheetView zoomScaleNormal="100"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7.85546875" style="2" customWidth="1"/>
    <col min="2" max="2" width="5.5703125" style="2" customWidth="1"/>
    <col min="3" max="3" width="23" style="2" bestFit="1" customWidth="1"/>
    <col min="4" max="4" width="10.140625" style="2" bestFit="1" customWidth="1"/>
    <col min="5" max="5" width="12.85546875" style="2" bestFit="1" customWidth="1"/>
    <col min="6" max="6" width="24.42578125" style="2" bestFit="1" customWidth="1"/>
    <col min="7" max="7" width="7.5703125" style="2" customWidth="1"/>
    <col min="8" max="8" width="23" style="2" bestFit="1" customWidth="1"/>
    <col min="9" max="9" width="10.140625" style="2" bestFit="1" customWidth="1"/>
    <col min="10" max="10" width="12.85546875" style="2" bestFit="1" customWidth="1"/>
    <col min="11" max="11" width="24.42578125" style="2" bestFit="1" customWidth="1"/>
    <col min="12" max="12" width="29" style="2" bestFit="1" customWidth="1"/>
    <col min="13" max="14" width="11.42578125" style="2"/>
    <col min="15" max="15" width="11.42578125" style="2" customWidth="1"/>
    <col min="16" max="16384" width="11.42578125" style="2"/>
  </cols>
  <sheetData>
    <row r="1" spans="1:23" ht="15.75" x14ac:dyDescent="0.2">
      <c r="A1" s="42" t="s">
        <v>293</v>
      </c>
    </row>
    <row r="2" spans="1:23" ht="12.75" customHeight="1" x14ac:dyDescent="0.2">
      <c r="A2" s="2" t="s">
        <v>910</v>
      </c>
    </row>
    <row r="3" spans="1:23" x14ac:dyDescent="0.2"/>
    <row r="4" spans="1:23" x14ac:dyDescent="0.2">
      <c r="A4" s="50" t="s">
        <v>696</v>
      </c>
    </row>
    <row r="5" spans="1:23" x14ac:dyDescent="0.2">
      <c r="A5" s="20"/>
    </row>
    <row r="6" spans="1:23" x14ac:dyDescent="0.2">
      <c r="A6" s="51" t="s">
        <v>775</v>
      </c>
    </row>
    <row r="7" spans="1:23" x14ac:dyDescent="0.2"/>
    <row r="8" spans="1:23" s="7" customFormat="1" x14ac:dyDescent="0.2">
      <c r="B8" s="7" t="s">
        <v>418</v>
      </c>
      <c r="G8" s="7" t="s">
        <v>419</v>
      </c>
      <c r="L8" s="7" t="s">
        <v>511</v>
      </c>
    </row>
    <row r="9" spans="1:23" s="7" customFormat="1" x14ac:dyDescent="0.2">
      <c r="B9" s="7" t="s">
        <v>0</v>
      </c>
      <c r="G9" s="7" t="s">
        <v>0</v>
      </c>
    </row>
    <row r="10" spans="1:23" s="7" customFormat="1" x14ac:dyDescent="0.2">
      <c r="A10" s="7" t="s">
        <v>20</v>
      </c>
      <c r="C10" s="7" t="s">
        <v>294</v>
      </c>
      <c r="D10" s="7" t="s">
        <v>295</v>
      </c>
      <c r="E10" s="7" t="s">
        <v>296</v>
      </c>
      <c r="F10" s="7" t="s">
        <v>297</v>
      </c>
      <c r="H10" s="7" t="s">
        <v>294</v>
      </c>
      <c r="I10" s="7" t="s">
        <v>295</v>
      </c>
      <c r="J10" s="7" t="s">
        <v>296</v>
      </c>
      <c r="K10" s="7" t="s">
        <v>297</v>
      </c>
    </row>
    <row r="11" spans="1:23" x14ac:dyDescent="0.2">
      <c r="A11" s="2">
        <v>1960</v>
      </c>
      <c r="B11" s="52">
        <v>138.86600000000001</v>
      </c>
      <c r="C11" s="52">
        <v>0</v>
      </c>
      <c r="D11" s="52">
        <v>27.878</v>
      </c>
      <c r="E11" s="52">
        <v>0</v>
      </c>
      <c r="F11" s="52">
        <v>110.988</v>
      </c>
      <c r="G11" s="52">
        <v>148.053</v>
      </c>
      <c r="H11" s="52">
        <v>10.596</v>
      </c>
      <c r="I11" s="52">
        <v>27.878</v>
      </c>
      <c r="J11" s="52">
        <v>0</v>
      </c>
      <c r="K11" s="52">
        <v>109.57899999999999</v>
      </c>
      <c r="L11" s="52">
        <v>-9.1869999999999994</v>
      </c>
      <c r="N11" s="1"/>
      <c r="O11" s="11"/>
      <c r="P11" s="11"/>
      <c r="Q11" s="11"/>
      <c r="R11" s="1"/>
      <c r="S11" s="1"/>
      <c r="T11" s="19"/>
      <c r="U11" s="19"/>
      <c r="V11" s="19"/>
      <c r="W11" s="19"/>
    </row>
    <row r="12" spans="1:23" x14ac:dyDescent="0.2">
      <c r="A12" s="1">
        <v>1970</v>
      </c>
      <c r="B12" s="52">
        <v>384.80025000000001</v>
      </c>
      <c r="C12" s="52">
        <v>2</v>
      </c>
      <c r="D12" s="52">
        <v>84.6066</v>
      </c>
      <c r="E12" s="52">
        <v>75.656949999999995</v>
      </c>
      <c r="F12" s="52">
        <v>222.53670000000002</v>
      </c>
      <c r="G12" s="52">
        <v>356.01120000000003</v>
      </c>
      <c r="H12" s="52">
        <v>59.041050000000006</v>
      </c>
      <c r="I12" s="52">
        <v>83.349850000000004</v>
      </c>
      <c r="J12" s="52">
        <v>0</v>
      </c>
      <c r="K12" s="52">
        <v>213.62029999999999</v>
      </c>
      <c r="L12" s="52">
        <v>28.78905</v>
      </c>
      <c r="N12" s="1"/>
      <c r="O12" s="11"/>
      <c r="P12" s="11"/>
      <c r="Q12" s="11"/>
      <c r="R12" s="1"/>
      <c r="S12" s="1"/>
      <c r="T12" s="19"/>
      <c r="U12" s="19"/>
      <c r="V12" s="19"/>
      <c r="W12" s="19"/>
    </row>
    <row r="13" spans="1:23" x14ac:dyDescent="0.2">
      <c r="A13" s="1">
        <v>1980</v>
      </c>
      <c r="B13" s="52">
        <v>973.76844999999992</v>
      </c>
      <c r="C13" s="52">
        <v>96.877449999999996</v>
      </c>
      <c r="D13" s="52">
        <v>210.36188000000001</v>
      </c>
      <c r="E13" s="52">
        <v>299.06332000000003</v>
      </c>
      <c r="F13" s="52">
        <v>367.4658</v>
      </c>
      <c r="G13" s="52">
        <v>1147.6140700000001</v>
      </c>
      <c r="H13" s="52">
        <v>101.0313</v>
      </c>
      <c r="I13" s="52">
        <v>222.65825000000001</v>
      </c>
      <c r="J13" s="52">
        <v>230.97145</v>
      </c>
      <c r="K13" s="52">
        <v>592.95306999999991</v>
      </c>
      <c r="L13" s="52">
        <v>-173.84562</v>
      </c>
      <c r="N13" s="1"/>
      <c r="O13" s="11"/>
      <c r="P13" s="11"/>
      <c r="Q13" s="1"/>
      <c r="R13" s="1"/>
      <c r="S13" s="1"/>
      <c r="T13" s="19"/>
      <c r="U13" s="19"/>
      <c r="V13" s="19"/>
      <c r="W13" s="19"/>
    </row>
    <row r="14" spans="1:23" x14ac:dyDescent="0.2">
      <c r="A14" s="1">
        <v>1990</v>
      </c>
      <c r="B14" s="52">
        <v>1498.01775</v>
      </c>
      <c r="C14" s="52">
        <v>147.01420000000002</v>
      </c>
      <c r="D14" s="52">
        <v>287.55865</v>
      </c>
      <c r="E14" s="52">
        <v>714.80469999999991</v>
      </c>
      <c r="F14" s="52">
        <v>348.64019999999999</v>
      </c>
      <c r="G14" s="52">
        <v>1512.5100500000001</v>
      </c>
      <c r="H14" s="52">
        <v>193.68924999999999</v>
      </c>
      <c r="I14" s="52">
        <v>409.23290000000003</v>
      </c>
      <c r="J14" s="52">
        <v>578.46524999999997</v>
      </c>
      <c r="K14" s="52">
        <v>331.12265000000002</v>
      </c>
      <c r="L14" s="52">
        <v>-14.492299999999814</v>
      </c>
      <c r="N14" s="1"/>
      <c r="O14" s="11"/>
      <c r="P14" s="11"/>
      <c r="Q14" s="1"/>
      <c r="R14" s="1"/>
      <c r="S14" s="1"/>
      <c r="T14" s="19"/>
      <c r="U14" s="19"/>
      <c r="V14" s="19"/>
      <c r="W14" s="19"/>
    </row>
    <row r="15" spans="1:23" x14ac:dyDescent="0.2">
      <c r="A15" s="1">
        <v>1991</v>
      </c>
      <c r="B15" s="52">
        <v>3507.1035499999998</v>
      </c>
      <c r="C15" s="52">
        <v>192.65549999999999</v>
      </c>
      <c r="D15" s="52">
        <v>859.83709999999996</v>
      </c>
      <c r="E15" s="52">
        <v>706.50165000000004</v>
      </c>
      <c r="F15" s="52">
        <v>1748.1093000000001</v>
      </c>
      <c r="G15" s="52">
        <v>3093.90335</v>
      </c>
      <c r="H15" s="52">
        <v>160.51270000000002</v>
      </c>
      <c r="I15" s="52">
        <v>670.82359999999994</v>
      </c>
      <c r="J15" s="52">
        <v>723.64670000000001</v>
      </c>
      <c r="K15" s="52">
        <v>1538.9203500000001</v>
      </c>
      <c r="L15" s="52">
        <v>413.2002</v>
      </c>
      <c r="N15" s="1"/>
      <c r="O15" s="11"/>
      <c r="P15" s="11"/>
      <c r="Q15" s="1"/>
      <c r="R15" s="1"/>
      <c r="S15" s="1"/>
      <c r="T15" s="19"/>
      <c r="U15" s="19"/>
      <c r="V15" s="19"/>
      <c r="W15" s="19"/>
    </row>
    <row r="16" spans="1:23" x14ac:dyDescent="0.2">
      <c r="A16" s="1">
        <v>1992</v>
      </c>
      <c r="B16" s="52">
        <v>1544.48245</v>
      </c>
      <c r="C16" s="52">
        <v>124.86110000000001</v>
      </c>
      <c r="D16" s="52">
        <v>195.07259999999999</v>
      </c>
      <c r="E16" s="52">
        <v>623.11815000000001</v>
      </c>
      <c r="F16" s="52">
        <v>601.43060000000003</v>
      </c>
      <c r="G16" s="52">
        <v>2007.3650400000001</v>
      </c>
      <c r="H16" s="52">
        <v>206.87235000000001</v>
      </c>
      <c r="I16" s="52">
        <v>507.61554999999998</v>
      </c>
      <c r="J16" s="52">
        <v>674.74658999999997</v>
      </c>
      <c r="K16" s="52">
        <v>618.13055000000008</v>
      </c>
      <c r="L16" s="52">
        <v>-462.88259000000005</v>
      </c>
      <c r="N16" s="1"/>
      <c r="O16" s="11"/>
      <c r="P16" s="11"/>
      <c r="Q16" s="1"/>
      <c r="R16" s="1"/>
      <c r="S16" s="1"/>
      <c r="T16" s="19"/>
      <c r="U16" s="19"/>
      <c r="V16" s="19"/>
      <c r="W16" s="19"/>
    </row>
    <row r="17" spans="1:23" x14ac:dyDescent="0.2">
      <c r="A17" s="1">
        <v>1993</v>
      </c>
      <c r="B17" s="52">
        <v>2400.7471099999998</v>
      </c>
      <c r="C17" s="52">
        <v>257.7054</v>
      </c>
      <c r="D17" s="52">
        <v>545.21119999999996</v>
      </c>
      <c r="E17" s="52">
        <v>563.01900999999998</v>
      </c>
      <c r="F17" s="52">
        <v>1034.8115</v>
      </c>
      <c r="G17" s="52">
        <v>1939.69776</v>
      </c>
      <c r="H17" s="52">
        <v>196.9383</v>
      </c>
      <c r="I17" s="52">
        <v>252.69210000000001</v>
      </c>
      <c r="J17" s="52">
        <v>785.74914000000001</v>
      </c>
      <c r="K17" s="52">
        <v>704.31822</v>
      </c>
      <c r="L17" s="52">
        <v>461.04935</v>
      </c>
      <c r="N17" s="1"/>
      <c r="O17" s="11"/>
      <c r="P17" s="11"/>
      <c r="Q17" s="1"/>
      <c r="R17" s="1"/>
      <c r="S17" s="1"/>
      <c r="T17" s="19"/>
      <c r="U17" s="19"/>
      <c r="V17" s="19"/>
      <c r="W17" s="19"/>
    </row>
    <row r="18" spans="1:23" x14ac:dyDescent="0.2">
      <c r="A18" s="1">
        <v>1994</v>
      </c>
      <c r="B18" s="52">
        <v>2292.8197999999998</v>
      </c>
      <c r="C18" s="52">
        <v>202.08860000000001</v>
      </c>
      <c r="D18" s="52">
        <v>547.13340000000005</v>
      </c>
      <c r="E18" s="52">
        <v>796.56180000000006</v>
      </c>
      <c r="F18" s="52">
        <v>747.03599999999994</v>
      </c>
      <c r="G18" s="52">
        <v>2854.1502300000002</v>
      </c>
      <c r="H18" s="52">
        <v>183.31915000000001</v>
      </c>
      <c r="I18" s="52">
        <v>307.81559999999996</v>
      </c>
      <c r="J18" s="52">
        <v>986.85955000000001</v>
      </c>
      <c r="K18" s="52">
        <v>1376.1559299999999</v>
      </c>
      <c r="L18" s="52">
        <v>-561.33043000000009</v>
      </c>
      <c r="N18" s="1"/>
      <c r="O18" s="11"/>
      <c r="P18" s="11"/>
      <c r="Q18" s="1"/>
      <c r="R18" s="1"/>
      <c r="S18" s="1"/>
      <c r="T18" s="19"/>
      <c r="U18" s="19"/>
      <c r="V18" s="19"/>
      <c r="W18" s="19"/>
    </row>
    <row r="19" spans="1:23" x14ac:dyDescent="0.2">
      <c r="A19" s="1">
        <v>1995</v>
      </c>
      <c r="B19" s="52">
        <v>2302.7052599999997</v>
      </c>
      <c r="C19" s="52">
        <v>208.26364999999998</v>
      </c>
      <c r="D19" s="52">
        <v>253.31044</v>
      </c>
      <c r="E19" s="52">
        <v>715.48384999999996</v>
      </c>
      <c r="F19" s="52">
        <v>1125.64732</v>
      </c>
      <c r="G19" s="52">
        <v>2654.9387499999998</v>
      </c>
      <c r="H19" s="52">
        <v>197.90331</v>
      </c>
      <c r="I19" s="52">
        <v>351.06383</v>
      </c>
      <c r="J19" s="52">
        <v>865.03291000000002</v>
      </c>
      <c r="K19" s="52">
        <v>1240.9386999999999</v>
      </c>
      <c r="L19" s="52">
        <v>-352.23349000000002</v>
      </c>
      <c r="N19" s="1"/>
      <c r="O19" s="11"/>
      <c r="P19" s="11"/>
      <c r="Q19" s="1"/>
      <c r="R19" s="1"/>
      <c r="S19" s="1"/>
      <c r="T19" s="19"/>
      <c r="U19" s="19"/>
      <c r="V19" s="19"/>
      <c r="W19" s="19"/>
    </row>
    <row r="20" spans="1:23" x14ac:dyDescent="0.2">
      <c r="A20" s="1">
        <v>1996</v>
      </c>
      <c r="B20" s="52">
        <v>1408.83068</v>
      </c>
      <c r="C20" s="52">
        <v>226.12685000000002</v>
      </c>
      <c r="D20" s="52">
        <v>58.50938</v>
      </c>
      <c r="E20" s="52">
        <v>694.79475000000002</v>
      </c>
      <c r="F20" s="52">
        <v>429.3997</v>
      </c>
      <c r="G20" s="52">
        <v>1945.61095</v>
      </c>
      <c r="H20" s="52">
        <v>191.63900000000001</v>
      </c>
      <c r="I20" s="52">
        <v>358.99354999999997</v>
      </c>
      <c r="J20" s="52">
        <v>917.12384999999995</v>
      </c>
      <c r="K20" s="52">
        <v>477.85454999999996</v>
      </c>
      <c r="L20" s="52">
        <v>-536.78026999999997</v>
      </c>
      <c r="N20" s="1"/>
      <c r="O20" s="11"/>
      <c r="P20" s="11"/>
      <c r="Q20" s="1"/>
      <c r="R20" s="1"/>
      <c r="S20" s="1"/>
      <c r="T20" s="19"/>
      <c r="U20" s="19"/>
      <c r="V20" s="19"/>
      <c r="W20" s="19"/>
    </row>
    <row r="21" spans="1:23" x14ac:dyDescent="0.2">
      <c r="A21" s="1">
        <v>1997</v>
      </c>
      <c r="B21" s="52">
        <v>2678.1132400000001</v>
      </c>
      <c r="C21" s="52">
        <v>258.64492000000001</v>
      </c>
      <c r="D21" s="52">
        <v>182.3014</v>
      </c>
      <c r="E21" s="52">
        <v>930.12383</v>
      </c>
      <c r="F21" s="52">
        <v>1307.0430900000001</v>
      </c>
      <c r="G21" s="52">
        <v>2499.3795800000003</v>
      </c>
      <c r="H21" s="52">
        <v>178.49548000000001</v>
      </c>
      <c r="I21" s="52">
        <v>344.97178000000002</v>
      </c>
      <c r="J21" s="52">
        <v>852.22133999999994</v>
      </c>
      <c r="K21" s="52">
        <v>1123.6909800000001</v>
      </c>
      <c r="L21" s="52">
        <v>178.73366000000001</v>
      </c>
      <c r="N21" s="1"/>
      <c r="O21" s="11"/>
      <c r="P21" s="11"/>
      <c r="Q21" s="1"/>
      <c r="R21" s="1"/>
      <c r="S21" s="1"/>
      <c r="T21" s="19"/>
      <c r="U21" s="19"/>
      <c r="V21" s="19"/>
      <c r="W21" s="19"/>
    </row>
    <row r="22" spans="1:23" x14ac:dyDescent="0.2">
      <c r="A22" s="1">
        <v>1998</v>
      </c>
      <c r="B22" s="52">
        <v>3624.9971800000003</v>
      </c>
      <c r="C22" s="52">
        <v>176.79854999999998</v>
      </c>
      <c r="D22" s="52">
        <v>705.16719999999998</v>
      </c>
      <c r="E22" s="52">
        <v>1133.6882900000001</v>
      </c>
      <c r="F22" s="52">
        <v>1609.3431399999999</v>
      </c>
      <c r="G22" s="52">
        <v>2293.7762200000002</v>
      </c>
      <c r="H22" s="52">
        <v>179.3629</v>
      </c>
      <c r="I22" s="52">
        <v>346.13112999999998</v>
      </c>
      <c r="J22" s="52">
        <v>827.67840999999999</v>
      </c>
      <c r="K22" s="52">
        <v>940.60378000000003</v>
      </c>
      <c r="L22" s="52">
        <v>1331.2209599999999</v>
      </c>
      <c r="N22" s="1"/>
      <c r="O22" s="11"/>
      <c r="P22" s="11"/>
      <c r="Q22" s="1"/>
      <c r="R22" s="1"/>
      <c r="S22" s="1"/>
      <c r="T22" s="19"/>
      <c r="U22" s="19"/>
      <c r="V22" s="19"/>
      <c r="W22" s="19"/>
    </row>
    <row r="23" spans="1:23" x14ac:dyDescent="0.2">
      <c r="A23" s="1">
        <v>1999</v>
      </c>
      <c r="B23" s="52">
        <v>6578.4312499999996</v>
      </c>
      <c r="C23" s="52">
        <v>177.98464000000001</v>
      </c>
      <c r="D23" s="52">
        <v>108.28685</v>
      </c>
      <c r="E23" s="52">
        <v>668.68518999999992</v>
      </c>
      <c r="F23" s="52">
        <v>5623.4745700000003</v>
      </c>
      <c r="G23" s="52">
        <v>6851.48063</v>
      </c>
      <c r="H23" s="52">
        <v>165.38651000000002</v>
      </c>
      <c r="I23" s="52">
        <v>365.73765999999995</v>
      </c>
      <c r="J23" s="52">
        <v>825.35721999999998</v>
      </c>
      <c r="K23" s="52">
        <v>5494.9992400000001</v>
      </c>
      <c r="L23" s="52">
        <v>-273.04937999999999</v>
      </c>
      <c r="N23" s="1"/>
      <c r="O23" s="11"/>
      <c r="P23" s="11"/>
      <c r="Q23" s="1"/>
      <c r="R23" s="1"/>
      <c r="S23" s="1"/>
      <c r="T23" s="19"/>
      <c r="U23" s="19"/>
      <c r="V23" s="19"/>
      <c r="W23" s="19"/>
    </row>
    <row r="24" spans="1:23" x14ac:dyDescent="0.2">
      <c r="A24" s="1">
        <v>2000</v>
      </c>
      <c r="B24" s="52">
        <v>6646.7356300000001</v>
      </c>
      <c r="C24" s="52">
        <v>180.32915</v>
      </c>
      <c r="D24" s="52">
        <v>423.83206000000001</v>
      </c>
      <c r="E24" s="52">
        <v>853.36212999999998</v>
      </c>
      <c r="F24" s="52">
        <v>5189.2122900000004</v>
      </c>
      <c r="G24" s="52">
        <v>4926.2833499999997</v>
      </c>
      <c r="H24" s="52">
        <v>175.71583999999999</v>
      </c>
      <c r="I24" s="52">
        <v>415.07125000000002</v>
      </c>
      <c r="J24" s="52">
        <v>820.86383000000001</v>
      </c>
      <c r="K24" s="52">
        <v>3514.6324300000001</v>
      </c>
      <c r="L24" s="52">
        <v>1720.45228</v>
      </c>
      <c r="N24" s="1"/>
      <c r="O24" s="11"/>
      <c r="P24" s="11"/>
      <c r="Q24" s="1"/>
      <c r="R24" s="1"/>
      <c r="S24" s="1"/>
      <c r="T24" s="19"/>
      <c r="U24" s="19"/>
      <c r="V24" s="19"/>
      <c r="W24" s="19"/>
    </row>
    <row r="25" spans="1:23" x14ac:dyDescent="0.2">
      <c r="A25" s="1">
        <v>2001</v>
      </c>
      <c r="B25" s="52">
        <v>3273.83385</v>
      </c>
      <c r="C25" s="52">
        <v>183.23589999999999</v>
      </c>
      <c r="D25" s="52">
        <v>621.17037000000005</v>
      </c>
      <c r="E25" s="52">
        <v>954.21717000000001</v>
      </c>
      <c r="F25" s="52">
        <v>1515.2104099999999</v>
      </c>
      <c r="G25" s="52">
        <v>4208.4936699999998</v>
      </c>
      <c r="H25" s="52">
        <v>286.6343</v>
      </c>
      <c r="I25" s="52">
        <v>419.32990000000001</v>
      </c>
      <c r="J25" s="52">
        <v>972.6031999999999</v>
      </c>
      <c r="K25" s="52">
        <v>2529.9262699999999</v>
      </c>
      <c r="L25" s="52">
        <v>-934.65981999999997</v>
      </c>
      <c r="N25" s="1"/>
      <c r="O25" s="11"/>
      <c r="P25" s="11"/>
      <c r="Q25" s="1"/>
      <c r="R25" s="1"/>
      <c r="S25" s="1"/>
      <c r="T25" s="19"/>
      <c r="U25" s="19"/>
      <c r="V25" s="19"/>
      <c r="W25" s="19"/>
    </row>
    <row r="26" spans="1:23" x14ac:dyDescent="0.2">
      <c r="A26" s="1">
        <v>2002</v>
      </c>
      <c r="B26" s="52">
        <v>2807.2271000000001</v>
      </c>
      <c r="C26" s="52">
        <v>195.35810000000001</v>
      </c>
      <c r="D26" s="52">
        <v>445.14044999999999</v>
      </c>
      <c r="E26" s="52">
        <v>786.25176999999996</v>
      </c>
      <c r="F26" s="52">
        <v>1380.47678</v>
      </c>
      <c r="G26" s="52">
        <v>2986.53937</v>
      </c>
      <c r="H26" s="52">
        <v>215.23727</v>
      </c>
      <c r="I26" s="52">
        <v>379.26276000000001</v>
      </c>
      <c r="J26" s="52">
        <v>894.96099000000004</v>
      </c>
      <c r="K26" s="52">
        <v>1497.07835</v>
      </c>
      <c r="L26" s="52">
        <v>-179.31226999999998</v>
      </c>
      <c r="N26" s="1"/>
      <c r="O26" s="11"/>
      <c r="P26" s="11"/>
      <c r="Q26" s="1"/>
      <c r="R26" s="1"/>
      <c r="S26" s="1"/>
      <c r="T26" s="19"/>
      <c r="U26" s="19"/>
      <c r="V26" s="19"/>
      <c r="W26" s="19"/>
    </row>
    <row r="27" spans="1:23" x14ac:dyDescent="0.2">
      <c r="A27" s="1">
        <v>2003</v>
      </c>
      <c r="B27" s="52">
        <v>2807.6646700000001</v>
      </c>
      <c r="C27" s="52">
        <v>194.018</v>
      </c>
      <c r="D27" s="52">
        <v>439.69409999999999</v>
      </c>
      <c r="E27" s="52">
        <v>990.60052000000007</v>
      </c>
      <c r="F27" s="52">
        <v>1183.35205</v>
      </c>
      <c r="G27" s="52">
        <v>2737.8511200000003</v>
      </c>
      <c r="H27" s="52">
        <v>158.36471</v>
      </c>
      <c r="I27" s="52">
        <v>403.14259000000004</v>
      </c>
      <c r="J27" s="52">
        <v>917.46835999999996</v>
      </c>
      <c r="K27" s="52">
        <v>1258.87546</v>
      </c>
      <c r="L27" s="52">
        <v>69.813549999999807</v>
      </c>
      <c r="N27" s="1"/>
      <c r="O27" s="11"/>
      <c r="P27" s="11"/>
      <c r="Q27" s="1"/>
      <c r="R27" s="1"/>
      <c r="S27" s="1"/>
      <c r="T27" s="19"/>
      <c r="U27" s="19"/>
      <c r="V27" s="19"/>
      <c r="W27" s="19"/>
    </row>
    <row r="28" spans="1:23" x14ac:dyDescent="0.2">
      <c r="A28" s="1">
        <v>2004</v>
      </c>
      <c r="B28" s="52">
        <v>3348.6299800000002</v>
      </c>
      <c r="C28" s="52">
        <v>160.88200000000001</v>
      </c>
      <c r="D28" s="52">
        <v>265.9384</v>
      </c>
      <c r="E28" s="52">
        <v>1021.77458</v>
      </c>
      <c r="F28" s="52">
        <v>1900.0350000000001</v>
      </c>
      <c r="G28" s="52">
        <v>3363.2805600000002</v>
      </c>
      <c r="H28" s="52">
        <v>166.12111999999999</v>
      </c>
      <c r="I28" s="52">
        <v>346.62167999999997</v>
      </c>
      <c r="J28" s="52">
        <v>940.77631999999994</v>
      </c>
      <c r="K28" s="52">
        <v>1909.76144</v>
      </c>
      <c r="L28" s="52">
        <v>-14.650579999999609</v>
      </c>
      <c r="N28" s="1"/>
      <c r="O28" s="11"/>
      <c r="P28" s="11"/>
      <c r="Q28" s="1"/>
      <c r="R28" s="1"/>
      <c r="S28" s="1"/>
      <c r="T28" s="19"/>
      <c r="U28" s="19"/>
      <c r="V28" s="19"/>
      <c r="W28" s="19"/>
    </row>
    <row r="29" spans="1:23" x14ac:dyDescent="0.2">
      <c r="A29" s="1">
        <v>2005</v>
      </c>
      <c r="B29" s="52">
        <v>6143.4701400000004</v>
      </c>
      <c r="C29" s="52">
        <v>168.90779999999998</v>
      </c>
      <c r="D29" s="52">
        <v>308.29970000000003</v>
      </c>
      <c r="E29" s="52">
        <v>1381.2279099999998</v>
      </c>
      <c r="F29" s="52">
        <v>4285.0347300000003</v>
      </c>
      <c r="G29" s="52">
        <v>5574.3777300000002</v>
      </c>
      <c r="H29" s="52">
        <v>170.6078</v>
      </c>
      <c r="I29" s="52">
        <v>379.29631999999998</v>
      </c>
      <c r="J29" s="52">
        <v>911.21202000000005</v>
      </c>
      <c r="K29" s="52">
        <v>4113.2615900000001</v>
      </c>
      <c r="L29" s="52">
        <v>569.09241000000009</v>
      </c>
      <c r="N29" s="1"/>
      <c r="O29" s="11"/>
      <c r="P29" s="11"/>
      <c r="Q29" s="1"/>
      <c r="R29" s="1"/>
      <c r="S29" s="1"/>
      <c r="T29" s="19"/>
      <c r="U29" s="19"/>
      <c r="V29" s="19"/>
      <c r="W29" s="19"/>
    </row>
    <row r="30" spans="1:23" x14ac:dyDescent="0.2">
      <c r="A30" s="1">
        <v>2006</v>
      </c>
      <c r="B30" s="52">
        <v>2590.1149999999998</v>
      </c>
      <c r="C30" s="52">
        <v>163.53800000000001</v>
      </c>
      <c r="D30" s="52">
        <v>406.61900000000003</v>
      </c>
      <c r="E30" s="52">
        <v>993.76199999999994</v>
      </c>
      <c r="F30" s="52">
        <v>1026.1959999999999</v>
      </c>
      <c r="G30" s="52">
        <v>3464.41</v>
      </c>
      <c r="H30" s="52">
        <v>164.78100000000001</v>
      </c>
      <c r="I30" s="52">
        <v>35.585999999999999</v>
      </c>
      <c r="J30" s="52">
        <v>911.12800000000004</v>
      </c>
      <c r="K30" s="52">
        <v>2352.915</v>
      </c>
      <c r="L30" s="52">
        <v>-874.29499999999996</v>
      </c>
      <c r="N30" s="1"/>
      <c r="O30" s="11"/>
      <c r="P30" s="11"/>
      <c r="Q30" s="1"/>
      <c r="R30" s="1"/>
      <c r="S30" s="1"/>
      <c r="T30" s="19"/>
      <c r="U30" s="19"/>
      <c r="V30" s="19"/>
      <c r="W30" s="19"/>
    </row>
    <row r="31" spans="1:23" x14ac:dyDescent="0.2">
      <c r="A31" s="1">
        <v>2007</v>
      </c>
      <c r="B31" s="52">
        <v>2959.9670000000001</v>
      </c>
      <c r="C31" s="52">
        <v>165.636</v>
      </c>
      <c r="D31" s="52">
        <v>207.60900000000001</v>
      </c>
      <c r="E31" s="52">
        <v>1273.758</v>
      </c>
      <c r="F31" s="52">
        <v>1312.9639999999999</v>
      </c>
      <c r="G31" s="52">
        <v>2675.2669999999998</v>
      </c>
      <c r="H31" s="52">
        <v>171.202</v>
      </c>
      <c r="I31" s="52">
        <v>429.07499999999999</v>
      </c>
      <c r="J31" s="52">
        <v>950.14300000000003</v>
      </c>
      <c r="K31" s="52">
        <v>1124.847</v>
      </c>
      <c r="L31" s="52">
        <v>284.7</v>
      </c>
      <c r="N31" s="1"/>
      <c r="O31" s="11"/>
      <c r="P31" s="11"/>
      <c r="Q31" s="1"/>
      <c r="R31" s="1"/>
      <c r="S31" s="1"/>
      <c r="T31" s="19"/>
      <c r="U31" s="19"/>
      <c r="V31" s="19"/>
      <c r="W31" s="19"/>
    </row>
    <row r="32" spans="1:23" x14ac:dyDescent="0.2">
      <c r="A32" s="1">
        <v>2008</v>
      </c>
      <c r="B32" s="52">
        <v>3689</v>
      </c>
      <c r="C32" s="52">
        <v>165</v>
      </c>
      <c r="D32" s="52">
        <v>466</v>
      </c>
      <c r="E32" s="52">
        <v>1394</v>
      </c>
      <c r="F32" s="52">
        <v>1663</v>
      </c>
      <c r="G32" s="52">
        <v>3631</v>
      </c>
      <c r="H32" s="52">
        <v>161</v>
      </c>
      <c r="I32" s="52">
        <v>393</v>
      </c>
      <c r="J32" s="52">
        <v>1100</v>
      </c>
      <c r="K32" s="52">
        <v>1972</v>
      </c>
      <c r="L32" s="52">
        <v>57</v>
      </c>
      <c r="N32" s="1"/>
      <c r="O32" s="11"/>
      <c r="P32" s="11"/>
      <c r="Q32" s="1"/>
      <c r="R32" s="1"/>
      <c r="S32" s="1"/>
      <c r="T32" s="19"/>
      <c r="U32" s="19"/>
      <c r="V32" s="19"/>
      <c r="W32" s="19"/>
    </row>
    <row r="33" spans="1:23" x14ac:dyDescent="0.2">
      <c r="A33" s="1">
        <v>2009</v>
      </c>
      <c r="B33" s="52">
        <v>2476</v>
      </c>
      <c r="C33" s="52">
        <v>167</v>
      </c>
      <c r="D33" s="52">
        <v>186</v>
      </c>
      <c r="E33" s="52">
        <v>1193</v>
      </c>
      <c r="F33" s="52">
        <v>930</v>
      </c>
      <c r="G33" s="52">
        <v>2665</v>
      </c>
      <c r="H33" s="52">
        <v>168</v>
      </c>
      <c r="I33" s="52">
        <v>479</v>
      </c>
      <c r="J33" s="52">
        <v>1068</v>
      </c>
      <c r="K33" s="52">
        <v>949</v>
      </c>
      <c r="L33" s="52">
        <v>-188</v>
      </c>
      <c r="N33" s="1"/>
      <c r="O33" s="11"/>
      <c r="P33" s="11"/>
      <c r="Q33" s="1"/>
      <c r="R33" s="1"/>
      <c r="S33" s="1"/>
      <c r="T33" s="19"/>
      <c r="U33" s="19"/>
      <c r="V33" s="19"/>
      <c r="W33" s="19"/>
    </row>
    <row r="34" spans="1:23" x14ac:dyDescent="0.2">
      <c r="A34" s="1">
        <v>2010</v>
      </c>
      <c r="B34" s="52">
        <v>6052</v>
      </c>
      <c r="C34" s="52">
        <v>169</v>
      </c>
      <c r="D34" s="52">
        <v>686</v>
      </c>
      <c r="E34" s="52">
        <v>1407</v>
      </c>
      <c r="F34" s="52">
        <v>3790</v>
      </c>
      <c r="G34" s="52">
        <v>4683</v>
      </c>
      <c r="H34" s="52">
        <v>167</v>
      </c>
      <c r="I34" s="52">
        <v>427</v>
      </c>
      <c r="J34" s="52">
        <v>1094</v>
      </c>
      <c r="K34" s="52">
        <v>2995</v>
      </c>
      <c r="L34" s="52">
        <v>1369</v>
      </c>
      <c r="N34" s="1"/>
      <c r="O34" s="11"/>
      <c r="P34" s="11"/>
      <c r="Q34" s="1"/>
      <c r="R34" s="1"/>
      <c r="S34" s="1"/>
      <c r="T34" s="19"/>
      <c r="U34" s="19"/>
      <c r="V34" s="19"/>
      <c r="W34" s="19"/>
    </row>
    <row r="35" spans="1:23" x14ac:dyDescent="0.2">
      <c r="A35" s="1">
        <v>2011</v>
      </c>
      <c r="B35" s="52">
        <v>3179</v>
      </c>
      <c r="C35" s="52">
        <v>170</v>
      </c>
      <c r="D35" s="52">
        <v>619</v>
      </c>
      <c r="E35" s="52">
        <v>1127</v>
      </c>
      <c r="F35" s="52">
        <v>1263</v>
      </c>
      <c r="G35" s="52">
        <v>3368</v>
      </c>
      <c r="H35" s="52">
        <v>162</v>
      </c>
      <c r="I35" s="52">
        <v>422</v>
      </c>
      <c r="J35" s="52">
        <v>1067</v>
      </c>
      <c r="K35" s="52">
        <v>1717</v>
      </c>
      <c r="L35" s="52">
        <v>-189</v>
      </c>
      <c r="N35" s="1"/>
      <c r="O35" s="11"/>
      <c r="P35" s="11"/>
      <c r="Q35" s="1"/>
      <c r="R35" s="1"/>
      <c r="S35" s="1"/>
      <c r="T35" s="19"/>
      <c r="U35" s="19"/>
      <c r="V35" s="19"/>
      <c r="W35" s="19"/>
    </row>
    <row r="36" spans="1:23" x14ac:dyDescent="0.2">
      <c r="A36" s="1">
        <v>2012</v>
      </c>
      <c r="B36" s="52">
        <v>2524</v>
      </c>
      <c r="C36" s="52">
        <v>167</v>
      </c>
      <c r="D36" s="52">
        <v>368</v>
      </c>
      <c r="E36" s="52">
        <v>1248</v>
      </c>
      <c r="F36" s="52">
        <v>741</v>
      </c>
      <c r="G36" s="52">
        <v>2752</v>
      </c>
      <c r="H36" s="52">
        <v>167</v>
      </c>
      <c r="I36" s="52">
        <v>351</v>
      </c>
      <c r="J36" s="52">
        <v>1064</v>
      </c>
      <c r="K36" s="52">
        <v>1171</v>
      </c>
      <c r="L36" s="52">
        <v>-229</v>
      </c>
      <c r="N36" s="1"/>
      <c r="O36" s="11"/>
      <c r="P36" s="11"/>
      <c r="Q36" s="1"/>
      <c r="R36" s="1"/>
      <c r="S36" s="1"/>
      <c r="T36" s="19"/>
      <c r="U36" s="19"/>
      <c r="V36" s="19"/>
      <c r="W36" s="19"/>
    </row>
    <row r="37" spans="1:23" x14ac:dyDescent="0.2">
      <c r="A37" s="1">
        <v>2013</v>
      </c>
      <c r="B37" s="52">
        <v>3252</v>
      </c>
      <c r="C37" s="52">
        <v>178</v>
      </c>
      <c r="D37" s="52">
        <v>629</v>
      </c>
      <c r="E37" s="52">
        <v>1540</v>
      </c>
      <c r="F37" s="52">
        <v>904</v>
      </c>
      <c r="G37" s="52">
        <v>3170</v>
      </c>
      <c r="H37" s="52">
        <v>156</v>
      </c>
      <c r="I37" s="52">
        <v>797</v>
      </c>
      <c r="J37" s="52">
        <v>1379</v>
      </c>
      <c r="K37" s="52">
        <v>839</v>
      </c>
      <c r="L37" s="52">
        <v>81</v>
      </c>
      <c r="N37" s="1"/>
      <c r="O37" s="11"/>
      <c r="P37" s="11"/>
      <c r="Q37" s="1"/>
      <c r="R37" s="1"/>
      <c r="S37" s="1"/>
      <c r="T37" s="19"/>
      <c r="U37" s="19"/>
      <c r="V37" s="19"/>
      <c r="W37" s="19"/>
    </row>
    <row r="38" spans="1:23" x14ac:dyDescent="0.2">
      <c r="A38" s="1">
        <v>2014</v>
      </c>
      <c r="B38" s="52">
        <v>2730</v>
      </c>
      <c r="C38" s="52">
        <v>168</v>
      </c>
      <c r="D38" s="52">
        <v>667</v>
      </c>
      <c r="E38" s="52">
        <v>1076</v>
      </c>
      <c r="F38" s="52">
        <v>819</v>
      </c>
      <c r="G38" s="52">
        <v>3607</v>
      </c>
      <c r="H38" s="52">
        <v>144</v>
      </c>
      <c r="I38" s="52">
        <v>772</v>
      </c>
      <c r="J38" s="52">
        <v>1791</v>
      </c>
      <c r="K38" s="52">
        <v>900</v>
      </c>
      <c r="L38" s="52">
        <v>-877</v>
      </c>
      <c r="N38" s="1"/>
      <c r="O38" s="11"/>
      <c r="P38" s="11"/>
      <c r="Q38" s="1"/>
      <c r="R38" s="1"/>
      <c r="S38" s="1"/>
      <c r="T38" s="19"/>
      <c r="U38" s="19"/>
      <c r="V38" s="19"/>
      <c r="W38" s="19"/>
    </row>
    <row r="39" spans="1:23" x14ac:dyDescent="0.2">
      <c r="A39" s="1">
        <v>2015</v>
      </c>
      <c r="B39" s="52">
        <v>3588.1186200000002</v>
      </c>
      <c r="C39" s="52">
        <v>143.40776</v>
      </c>
      <c r="D39" s="52">
        <v>372.47800000000001</v>
      </c>
      <c r="E39" s="52">
        <v>1234.3124499999999</v>
      </c>
      <c r="F39" s="52">
        <v>1837.9204099999999</v>
      </c>
      <c r="G39" s="52">
        <v>3710.0227100000002</v>
      </c>
      <c r="H39" s="52">
        <v>149.43783999999999</v>
      </c>
      <c r="I39" s="52">
        <v>803.99270999999999</v>
      </c>
      <c r="J39" s="52">
        <v>1723.2377900000001</v>
      </c>
      <c r="K39" s="52">
        <v>1033.3543699999998</v>
      </c>
      <c r="L39" s="52">
        <v>-121.90408999999985</v>
      </c>
      <c r="N39" s="1"/>
      <c r="O39" s="11"/>
      <c r="P39" s="11"/>
      <c r="Q39" s="1"/>
      <c r="R39" s="1"/>
      <c r="S39" s="1"/>
      <c r="T39" s="19"/>
      <c r="U39" s="19"/>
      <c r="V39" s="19"/>
      <c r="W39" s="19"/>
    </row>
    <row r="40" spans="1:23" x14ac:dyDescent="0.2">
      <c r="A40" s="1">
        <v>2016</v>
      </c>
      <c r="B40" s="52">
        <v>5800.0454099999997</v>
      </c>
      <c r="C40" s="52">
        <v>448.30945000000003</v>
      </c>
      <c r="D40" s="52">
        <v>558.21285</v>
      </c>
      <c r="E40" s="52">
        <v>1525.7071000000001</v>
      </c>
      <c r="F40" s="52">
        <v>3267.8160100000005</v>
      </c>
      <c r="G40" s="52">
        <v>4105.0834699999996</v>
      </c>
      <c r="H40" s="52">
        <v>161.67505</v>
      </c>
      <c r="I40" s="52">
        <v>865.98077999999998</v>
      </c>
      <c r="J40" s="52">
        <v>1879.83519</v>
      </c>
      <c r="K40" s="52">
        <v>1197.5924499999999</v>
      </c>
      <c r="L40" s="52">
        <v>1694.9619400000004</v>
      </c>
      <c r="N40" s="1"/>
      <c r="O40" s="11"/>
      <c r="P40" s="11"/>
      <c r="Q40" s="1"/>
      <c r="R40" s="1"/>
      <c r="S40" s="1"/>
      <c r="T40" s="19"/>
      <c r="U40" s="19"/>
      <c r="V40" s="19"/>
      <c r="W40" s="19"/>
    </row>
    <row r="41" spans="1:23" x14ac:dyDescent="0.2">
      <c r="A41" s="1">
        <v>2017</v>
      </c>
      <c r="B41" s="52">
        <v>2842.4562500000002</v>
      </c>
      <c r="C41" s="52">
        <v>175.035</v>
      </c>
      <c r="D41" s="52">
        <v>373.53325000000001</v>
      </c>
      <c r="E41" s="52">
        <v>1374.2890600000001</v>
      </c>
      <c r="F41" s="52">
        <v>919.59893999999997</v>
      </c>
      <c r="G41" s="52">
        <v>3914.7365300000001</v>
      </c>
      <c r="H41" s="52">
        <v>181.19545000000002</v>
      </c>
      <c r="I41" s="52">
        <v>742.33387000000005</v>
      </c>
      <c r="J41" s="52">
        <v>1945.05187</v>
      </c>
      <c r="K41" s="52">
        <v>1046.15534</v>
      </c>
      <c r="L41" s="52">
        <v>-1072.2802800000002</v>
      </c>
      <c r="N41" s="1"/>
      <c r="O41" s="11"/>
      <c r="P41" s="11"/>
      <c r="Q41" s="1"/>
      <c r="R41" s="1"/>
      <c r="S41" s="1"/>
      <c r="T41" s="19"/>
      <c r="U41" s="19"/>
      <c r="V41" s="19"/>
      <c r="W41" s="19"/>
    </row>
    <row r="42" spans="1:23" x14ac:dyDescent="0.2">
      <c r="A42" s="1">
        <v>2018</v>
      </c>
      <c r="B42" s="52">
        <v>3509.2115700000004</v>
      </c>
      <c r="C42" s="52">
        <v>203.8</v>
      </c>
      <c r="D42" s="52">
        <v>263.68475999999998</v>
      </c>
      <c r="E42" s="52">
        <v>1680.6331099999998</v>
      </c>
      <c r="F42" s="52">
        <v>1361.0936999999999</v>
      </c>
      <c r="G42" s="52">
        <v>4102.82629</v>
      </c>
      <c r="H42" s="52">
        <v>203.52799999999999</v>
      </c>
      <c r="I42" s="52">
        <v>901.73016999999993</v>
      </c>
      <c r="J42" s="52">
        <v>2331.1346400000002</v>
      </c>
      <c r="K42" s="52">
        <v>666.43348000000003</v>
      </c>
      <c r="L42" s="52">
        <v>-593.61471999999969</v>
      </c>
      <c r="N42" s="1"/>
      <c r="O42" s="11"/>
      <c r="P42" s="11"/>
      <c r="Q42" s="1"/>
      <c r="R42" s="1"/>
      <c r="S42" s="1"/>
      <c r="T42" s="19"/>
      <c r="U42" s="19"/>
      <c r="V42" s="19"/>
      <c r="W42" s="19"/>
    </row>
    <row r="43" spans="1:23" x14ac:dyDescent="0.2">
      <c r="A43" s="1">
        <v>2019</v>
      </c>
      <c r="B43" s="52">
        <v>3187.3826200000003</v>
      </c>
      <c r="C43" s="52">
        <v>242.53399999999999</v>
      </c>
      <c r="D43" s="52">
        <v>198.05579999999998</v>
      </c>
      <c r="E43" s="52">
        <v>1614.8401699999999</v>
      </c>
      <c r="F43" s="52">
        <v>1131.9526499999999</v>
      </c>
      <c r="G43" s="52">
        <v>4336.9270700000006</v>
      </c>
      <c r="H43" s="52">
        <v>257.68032999999997</v>
      </c>
      <c r="I43" s="52">
        <v>881.0616</v>
      </c>
      <c r="J43" s="52">
        <v>2268.9973999999997</v>
      </c>
      <c r="K43" s="52">
        <v>929.18773999999996</v>
      </c>
      <c r="L43" s="52">
        <v>-1149.5444500000001</v>
      </c>
      <c r="N43" s="1"/>
      <c r="O43" s="11"/>
      <c r="P43" s="11"/>
      <c r="Q43" s="1"/>
      <c r="R43" s="1"/>
      <c r="S43" s="1"/>
      <c r="T43" s="19"/>
      <c r="U43" s="19"/>
      <c r="V43" s="19"/>
      <c r="W43" s="19"/>
    </row>
    <row r="44" spans="1:23" x14ac:dyDescent="0.2">
      <c r="A44" s="1">
        <v>2020</v>
      </c>
      <c r="B44" s="52">
        <v>3373.0668799999999</v>
      </c>
      <c r="C44" s="52">
        <v>226.14099999999999</v>
      </c>
      <c r="D44" s="52">
        <v>330.58877000000001</v>
      </c>
      <c r="E44" s="52">
        <v>1568.193</v>
      </c>
      <c r="F44" s="52">
        <v>1248.1441100000002</v>
      </c>
      <c r="G44" s="52">
        <v>4033.9199600000002</v>
      </c>
      <c r="H44" s="52">
        <v>262.71771999999999</v>
      </c>
      <c r="I44" s="52">
        <v>648.49581000000001</v>
      </c>
      <c r="J44" s="52">
        <v>2280.8368100000002</v>
      </c>
      <c r="K44" s="52">
        <v>841.86961999999994</v>
      </c>
      <c r="L44" s="52">
        <v>-660.85308000000009</v>
      </c>
      <c r="N44" s="1"/>
      <c r="O44" s="11"/>
      <c r="P44" s="11"/>
      <c r="Q44" s="1"/>
      <c r="R44" s="1"/>
      <c r="S44" s="1"/>
      <c r="T44" s="19"/>
      <c r="U44" s="19"/>
      <c r="V44" s="19"/>
      <c r="W44" s="19"/>
    </row>
    <row r="45" spans="1:23" x14ac:dyDescent="0.2">
      <c r="A45" s="1">
        <v>2021</v>
      </c>
      <c r="B45" s="52">
        <v>3863.3144300000004</v>
      </c>
      <c r="C45" s="52">
        <v>245.04400000000001</v>
      </c>
      <c r="D45" s="52">
        <v>97.816550000000007</v>
      </c>
      <c r="E45" s="52">
        <v>1649.9718500000001</v>
      </c>
      <c r="F45" s="52">
        <v>1870.4820300000001</v>
      </c>
      <c r="G45" s="52">
        <v>3876.0819500000002</v>
      </c>
      <c r="H45" s="52">
        <v>249.73945000000001</v>
      </c>
      <c r="I45" s="52">
        <v>388.90919000000002</v>
      </c>
      <c r="J45" s="52">
        <v>2085.0135399999999</v>
      </c>
      <c r="K45" s="52">
        <v>1152.41977</v>
      </c>
      <c r="L45" s="52">
        <v>-12.767520000000019</v>
      </c>
      <c r="N45" s="1"/>
      <c r="O45" s="11"/>
      <c r="P45" s="11"/>
      <c r="Q45" s="1"/>
      <c r="R45" s="1"/>
      <c r="S45" s="1"/>
      <c r="T45" s="19"/>
      <c r="U45" s="19"/>
      <c r="V45" s="19"/>
      <c r="W45" s="19"/>
    </row>
    <row r="46" spans="1:23" x14ac:dyDescent="0.2">
      <c r="A46" s="1">
        <v>2022</v>
      </c>
      <c r="B46" s="52">
        <v>6952.5855999999994</v>
      </c>
      <c r="C46" s="52">
        <v>245.86099999999999</v>
      </c>
      <c r="D46" s="52">
        <v>369.63428000000005</v>
      </c>
      <c r="E46" s="52">
        <v>2222.6849999999999</v>
      </c>
      <c r="F46" s="52">
        <v>4114.4053199999998</v>
      </c>
      <c r="G46" s="52">
        <v>10544.361600000002</v>
      </c>
      <c r="H46" s="52">
        <v>244.80099999999999</v>
      </c>
      <c r="I46" s="52">
        <v>449.03976</v>
      </c>
      <c r="J46" s="52">
        <v>2373.70993</v>
      </c>
      <c r="K46" s="52">
        <v>7476.8109100000001</v>
      </c>
      <c r="L46" s="52">
        <v>-3591.7760000000017</v>
      </c>
      <c r="N46" s="1"/>
      <c r="O46" s="11"/>
      <c r="P46" s="11"/>
      <c r="Q46" s="1"/>
      <c r="R46" s="1"/>
      <c r="S46" s="1"/>
      <c r="T46" s="19"/>
      <c r="U46" s="19"/>
      <c r="V46" s="19"/>
      <c r="W46" s="19"/>
    </row>
    <row r="47" spans="1:23" x14ac:dyDescent="0.2">
      <c r="A47" s="1">
        <v>2023</v>
      </c>
      <c r="B47" s="52">
        <v>4766.6960599999993</v>
      </c>
      <c r="C47" s="52">
        <v>348.92968999999999</v>
      </c>
      <c r="D47" s="52">
        <v>113.81358999999999</v>
      </c>
      <c r="E47" s="52">
        <v>2208.6241500000001</v>
      </c>
      <c r="F47" s="52">
        <v>2095.32863</v>
      </c>
      <c r="G47" s="52">
        <v>5055.3618200000001</v>
      </c>
      <c r="H47" s="52">
        <v>428.41381000000001</v>
      </c>
      <c r="I47" s="52">
        <v>255.96664000000001</v>
      </c>
      <c r="J47" s="52">
        <v>2009.4919299999999</v>
      </c>
      <c r="K47" s="52">
        <v>2361.4894399999998</v>
      </c>
      <c r="L47" s="52">
        <v>-288.66576000000072</v>
      </c>
      <c r="N47" s="1"/>
      <c r="O47" s="11"/>
      <c r="P47" s="11"/>
      <c r="Q47" s="1"/>
      <c r="R47" s="1"/>
      <c r="S47" s="1"/>
      <c r="T47" s="19"/>
      <c r="U47" s="19"/>
      <c r="V47" s="19"/>
      <c r="W47" s="19"/>
    </row>
    <row r="48" spans="1:23" x14ac:dyDescent="0.2">
      <c r="A48" s="1">
        <v>2024</v>
      </c>
      <c r="B48" s="52">
        <v>6043.8394000000008</v>
      </c>
      <c r="C48" s="52">
        <v>355.53020000000004</v>
      </c>
      <c r="D48" s="52">
        <v>227.64088000000001</v>
      </c>
      <c r="E48" s="52">
        <v>2356.511</v>
      </c>
      <c r="F48" s="52">
        <v>3104.1573199999998</v>
      </c>
      <c r="G48" s="52">
        <v>5633.4052300000003</v>
      </c>
      <c r="H48" s="52">
        <v>369.02704</v>
      </c>
      <c r="I48" s="52">
        <v>116.87139999999999</v>
      </c>
      <c r="J48" s="52">
        <v>2238.3270000000002</v>
      </c>
      <c r="K48" s="52">
        <v>2909.1797900000001</v>
      </c>
      <c r="L48" s="52">
        <v>410.43416999999994</v>
      </c>
      <c r="N48" s="1"/>
      <c r="O48" s="11"/>
      <c r="P48" s="11"/>
      <c r="Q48" s="1"/>
      <c r="R48" s="1"/>
      <c r="S48" s="1"/>
      <c r="T48" s="19"/>
      <c r="U48" s="19"/>
      <c r="V48" s="19"/>
      <c r="W48" s="19"/>
    </row>
    <row r="49" spans="1:12" s="46" customFormat="1" x14ac:dyDescent="0.2">
      <c r="B49" s="65"/>
      <c r="G49" s="65"/>
      <c r="L49" s="65"/>
    </row>
    <row r="50" spans="1:12" x14ac:dyDescent="0.2">
      <c r="A50" s="54" t="s">
        <v>698</v>
      </c>
      <c r="B50" s="55"/>
      <c r="C50" s="56"/>
    </row>
    <row r="51" spans="1:12" x14ac:dyDescent="0.2"/>
    <row r="52" spans="1:12" x14ac:dyDescent="0.2">
      <c r="A52" s="59" t="s">
        <v>699</v>
      </c>
      <c r="C52" s="20"/>
    </row>
    <row r="53" spans="1:12" ht="12.75" customHeight="1" x14ac:dyDescent="0.2">
      <c r="A53" s="2" t="s">
        <v>293</v>
      </c>
    </row>
    <row r="54" spans="1:12" ht="12.75" customHeight="1" x14ac:dyDescent="0.2">
      <c r="F54" s="11"/>
    </row>
    <row r="55" spans="1:12" s="41" customFormat="1" ht="12.75" customHeight="1" x14ac:dyDescent="0.2">
      <c r="A55" s="59" t="s">
        <v>5</v>
      </c>
    </row>
    <row r="56" spans="1:12" ht="12.75" customHeight="1" x14ac:dyDescent="0.2">
      <c r="A56" s="2" t="s">
        <v>664</v>
      </c>
    </row>
  </sheetData>
  <phoneticPr fontId="0" type="noConversion"/>
  <hyperlinks>
    <hyperlink ref="A4" location="Inhalt!A1" display="&lt;&lt;&lt; Inhalt" xr:uid="{1C474C9B-716C-40D8-81F0-879FA120AAD5}"/>
    <hyperlink ref="A50" location="Metadaten!A1" display="Metadaten &lt;&lt;&lt;" xr:uid="{9138E333-DF24-4E44-B32E-A00B60B543E2}"/>
  </hyperlinks>
  <pageMargins left="0.78740157499999996" right="0.78740157499999996" top="0.984251969" bottom="0.984251969" header="0.4921259845" footer="0.4921259845"/>
  <pageSetup paperSize="9" scale="4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90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6.5703125" defaultRowHeight="12.75" customHeight="1" x14ac:dyDescent="0.2"/>
  <cols>
    <col min="1" max="1" width="6.42578125" style="2" customWidth="1"/>
    <col min="2" max="2" width="9.5703125" style="2" customWidth="1"/>
    <col min="3" max="3" width="9.85546875" style="2" customWidth="1"/>
    <col min="4" max="4" width="20.42578125" style="2" bestFit="1" customWidth="1"/>
    <col min="5" max="5" width="27.85546875" style="2" bestFit="1" customWidth="1"/>
    <col min="6" max="6" width="13.5703125" style="2" bestFit="1" customWidth="1"/>
    <col min="7" max="7" width="14.42578125" style="2" bestFit="1" customWidth="1"/>
    <col min="8" max="8" width="18.85546875" style="2" bestFit="1" customWidth="1"/>
    <col min="9" max="9" width="10.140625" style="2" bestFit="1" customWidth="1"/>
    <col min="10" max="10" width="26.140625" style="2" bestFit="1" customWidth="1"/>
    <col min="11" max="11" width="8" style="2" bestFit="1" customWidth="1"/>
    <col min="12" max="12" width="11.42578125" style="2" bestFit="1" customWidth="1"/>
    <col min="13" max="16384" width="6.5703125" style="2"/>
  </cols>
  <sheetData>
    <row r="1" spans="1:12" ht="15.75" x14ac:dyDescent="0.2">
      <c r="A1" s="42" t="s">
        <v>298</v>
      </c>
    </row>
    <row r="2" spans="1:12" ht="12.75" customHeight="1" x14ac:dyDescent="0.2">
      <c r="A2" s="2" t="s">
        <v>896</v>
      </c>
    </row>
    <row r="3" spans="1:12" x14ac:dyDescent="0.2"/>
    <row r="4" spans="1:12" x14ac:dyDescent="0.2">
      <c r="A4" s="50" t="s">
        <v>696</v>
      </c>
    </row>
    <row r="5" spans="1:12" x14ac:dyDescent="0.2">
      <c r="A5" s="20"/>
    </row>
    <row r="6" spans="1:12" x14ac:dyDescent="0.2">
      <c r="A6" s="51" t="s">
        <v>783</v>
      </c>
    </row>
    <row r="7" spans="1:12" x14ac:dyDescent="0.2"/>
    <row r="8" spans="1:12" s="7" customFormat="1" x14ac:dyDescent="0.2">
      <c r="B8" s="7" t="s">
        <v>534</v>
      </c>
      <c r="K8" s="7" t="s">
        <v>299</v>
      </c>
    </row>
    <row r="9" spans="1:12" s="7" customFormat="1" x14ac:dyDescent="0.2">
      <c r="B9" s="7" t="s">
        <v>0</v>
      </c>
      <c r="C9" s="7" t="s">
        <v>300</v>
      </c>
      <c r="H9" s="7" t="s">
        <v>301</v>
      </c>
      <c r="I9" s="7" t="s">
        <v>302</v>
      </c>
      <c r="J9" s="7" t="s">
        <v>303</v>
      </c>
      <c r="K9" s="7" t="s">
        <v>304</v>
      </c>
      <c r="L9" s="7" t="s">
        <v>557</v>
      </c>
    </row>
    <row r="10" spans="1:12" s="7" customFormat="1" x14ac:dyDescent="0.2">
      <c r="A10" s="7" t="s">
        <v>20</v>
      </c>
      <c r="C10" s="7" t="s">
        <v>22</v>
      </c>
      <c r="D10" s="7" t="s">
        <v>556</v>
      </c>
      <c r="E10" s="7" t="s">
        <v>533</v>
      </c>
      <c r="F10" s="7" t="s">
        <v>388</v>
      </c>
      <c r="G10" s="7" t="s">
        <v>441</v>
      </c>
    </row>
    <row r="11" spans="1:12" x14ac:dyDescent="0.2">
      <c r="A11" s="2">
        <v>1965</v>
      </c>
      <c r="B11" s="52">
        <v>13637</v>
      </c>
      <c r="C11" s="52" t="s">
        <v>23</v>
      </c>
      <c r="D11" s="52">
        <v>13237</v>
      </c>
      <c r="E11" s="52"/>
      <c r="F11" s="52" t="s">
        <v>23</v>
      </c>
      <c r="G11" s="52"/>
      <c r="H11" s="52">
        <v>400</v>
      </c>
      <c r="I11" s="52">
        <v>298</v>
      </c>
      <c r="J11" s="52">
        <v>45.7</v>
      </c>
      <c r="K11" s="52">
        <v>4605</v>
      </c>
      <c r="L11" s="52" t="s">
        <v>24</v>
      </c>
    </row>
    <row r="12" spans="1:12" x14ac:dyDescent="0.2">
      <c r="A12" s="2">
        <v>1966</v>
      </c>
      <c r="B12" s="52">
        <v>13576</v>
      </c>
      <c r="C12" s="52" t="s">
        <v>23</v>
      </c>
      <c r="D12" s="52">
        <v>13076</v>
      </c>
      <c r="E12" s="52"/>
      <c r="F12" s="52" t="s">
        <v>23</v>
      </c>
      <c r="G12" s="52"/>
      <c r="H12" s="52">
        <v>500</v>
      </c>
      <c r="I12" s="52">
        <v>295</v>
      </c>
      <c r="J12" s="52">
        <v>46</v>
      </c>
      <c r="K12" s="52">
        <v>4700</v>
      </c>
      <c r="L12" s="52" t="s">
        <v>24</v>
      </c>
    </row>
    <row r="13" spans="1:12" x14ac:dyDescent="0.2">
      <c r="A13" s="2">
        <v>1967</v>
      </c>
      <c r="B13" s="52">
        <v>13124</v>
      </c>
      <c r="C13" s="52" t="s">
        <v>23</v>
      </c>
      <c r="D13" s="52">
        <v>12461</v>
      </c>
      <c r="E13" s="52"/>
      <c r="F13" s="52" t="s">
        <v>23</v>
      </c>
      <c r="G13" s="52"/>
      <c r="H13" s="52">
        <v>663</v>
      </c>
      <c r="I13" s="52">
        <v>293</v>
      </c>
      <c r="J13" s="52">
        <v>44.8</v>
      </c>
      <c r="K13" s="52">
        <v>5619</v>
      </c>
      <c r="L13" s="52" t="s">
        <v>24</v>
      </c>
    </row>
    <row r="14" spans="1:12" x14ac:dyDescent="0.2">
      <c r="A14" s="2">
        <v>1968</v>
      </c>
      <c r="B14" s="52">
        <v>12594</v>
      </c>
      <c r="C14" s="52" t="s">
        <v>23</v>
      </c>
      <c r="D14" s="52">
        <v>11656</v>
      </c>
      <c r="E14" s="52"/>
      <c r="F14" s="52" t="s">
        <v>23</v>
      </c>
      <c r="G14" s="52"/>
      <c r="H14" s="52">
        <v>938</v>
      </c>
      <c r="I14" s="52">
        <v>289</v>
      </c>
      <c r="J14" s="52">
        <v>43.6</v>
      </c>
      <c r="K14" s="52">
        <v>5400</v>
      </c>
      <c r="L14" s="52" t="s">
        <v>24</v>
      </c>
    </row>
    <row r="15" spans="1:12" x14ac:dyDescent="0.2">
      <c r="A15" s="2">
        <v>1969</v>
      </c>
      <c r="B15" s="52">
        <v>13495</v>
      </c>
      <c r="C15" s="52" t="s">
        <v>23</v>
      </c>
      <c r="D15" s="52">
        <v>12806</v>
      </c>
      <c r="E15" s="52"/>
      <c r="F15" s="52" t="s">
        <v>23</v>
      </c>
      <c r="G15" s="52"/>
      <c r="H15" s="52">
        <v>689</v>
      </c>
      <c r="I15" s="52">
        <v>299</v>
      </c>
      <c r="J15" s="52">
        <v>45.1</v>
      </c>
      <c r="K15" s="52">
        <v>6765</v>
      </c>
      <c r="L15" s="52" t="s">
        <v>24</v>
      </c>
    </row>
    <row r="16" spans="1:12" x14ac:dyDescent="0.2">
      <c r="A16" s="2">
        <v>1970</v>
      </c>
      <c r="B16" s="52">
        <v>14567</v>
      </c>
      <c r="C16" s="52" t="s">
        <v>23</v>
      </c>
      <c r="D16" s="52">
        <v>13827</v>
      </c>
      <c r="E16" s="52"/>
      <c r="F16" s="52" t="s">
        <v>23</v>
      </c>
      <c r="G16" s="52"/>
      <c r="H16" s="52">
        <v>740</v>
      </c>
      <c r="I16" s="52">
        <v>298</v>
      </c>
      <c r="J16" s="52">
        <v>48.9</v>
      </c>
      <c r="K16" s="52">
        <v>6320</v>
      </c>
      <c r="L16" s="52" t="s">
        <v>24</v>
      </c>
    </row>
    <row r="17" spans="1:12" x14ac:dyDescent="0.2">
      <c r="A17" s="2">
        <v>1971</v>
      </c>
      <c r="B17" s="52">
        <v>16067</v>
      </c>
      <c r="C17" s="52" t="s">
        <v>23</v>
      </c>
      <c r="D17" s="52">
        <v>14565</v>
      </c>
      <c r="E17" s="52"/>
      <c r="F17" s="52" t="s">
        <v>23</v>
      </c>
      <c r="G17" s="52"/>
      <c r="H17" s="52">
        <v>1502</v>
      </c>
      <c r="I17" s="52">
        <v>300</v>
      </c>
      <c r="J17" s="52">
        <v>53.6</v>
      </c>
      <c r="K17" s="52">
        <v>6228</v>
      </c>
      <c r="L17" s="52" t="s">
        <v>24</v>
      </c>
    </row>
    <row r="18" spans="1:12" x14ac:dyDescent="0.2">
      <c r="A18" s="2">
        <v>1972</v>
      </c>
      <c r="B18" s="52">
        <v>17825</v>
      </c>
      <c r="C18" s="52" t="s">
        <v>23</v>
      </c>
      <c r="D18" s="52">
        <v>16135</v>
      </c>
      <c r="E18" s="52"/>
      <c r="F18" s="52" t="s">
        <v>23</v>
      </c>
      <c r="G18" s="52"/>
      <c r="H18" s="52">
        <v>1690</v>
      </c>
      <c r="I18" s="52">
        <v>300</v>
      </c>
      <c r="J18" s="52">
        <v>59.4</v>
      </c>
      <c r="K18" s="52">
        <v>6343</v>
      </c>
      <c r="L18" s="52" t="s">
        <v>24</v>
      </c>
    </row>
    <row r="19" spans="1:12" x14ac:dyDescent="0.2">
      <c r="A19" s="2">
        <v>1973</v>
      </c>
      <c r="B19" s="52">
        <v>20030</v>
      </c>
      <c r="C19" s="52" t="s">
        <v>23</v>
      </c>
      <c r="D19" s="52">
        <v>18151</v>
      </c>
      <c r="E19" s="52"/>
      <c r="F19" s="52" t="s">
        <v>23</v>
      </c>
      <c r="G19" s="52"/>
      <c r="H19" s="52">
        <v>1879</v>
      </c>
      <c r="I19" s="52">
        <v>299</v>
      </c>
      <c r="J19" s="52">
        <v>66.900000000000006</v>
      </c>
      <c r="K19" s="52">
        <v>6848</v>
      </c>
      <c r="L19" s="52" t="s">
        <v>24</v>
      </c>
    </row>
    <row r="20" spans="1:12" x14ac:dyDescent="0.2">
      <c r="A20" s="2">
        <v>1974</v>
      </c>
      <c r="B20" s="52">
        <v>23018</v>
      </c>
      <c r="C20" s="52" t="s">
        <v>23</v>
      </c>
      <c r="D20" s="52">
        <v>20726</v>
      </c>
      <c r="E20" s="52"/>
      <c r="F20" s="52" t="s">
        <v>23</v>
      </c>
      <c r="G20" s="52"/>
      <c r="H20" s="52">
        <v>2292</v>
      </c>
      <c r="I20" s="52">
        <v>298</v>
      </c>
      <c r="J20" s="52">
        <v>77.2</v>
      </c>
      <c r="K20" s="52">
        <v>7370</v>
      </c>
      <c r="L20" s="52" t="s">
        <v>24</v>
      </c>
    </row>
    <row r="21" spans="1:12" x14ac:dyDescent="0.2">
      <c r="A21" s="2">
        <v>1975</v>
      </c>
      <c r="B21" s="52">
        <v>26090</v>
      </c>
      <c r="C21" s="52" t="s">
        <v>23</v>
      </c>
      <c r="D21" s="52">
        <v>23278</v>
      </c>
      <c r="E21" s="52"/>
      <c r="F21" s="52" t="s">
        <v>23</v>
      </c>
      <c r="G21" s="52"/>
      <c r="H21" s="52">
        <v>2812</v>
      </c>
      <c r="I21" s="52">
        <v>256</v>
      </c>
      <c r="J21" s="52">
        <v>101.9</v>
      </c>
      <c r="K21" s="52">
        <v>7575</v>
      </c>
      <c r="L21" s="52" t="s">
        <v>24</v>
      </c>
    </row>
    <row r="22" spans="1:12" x14ac:dyDescent="0.2">
      <c r="A22" s="2">
        <v>1976</v>
      </c>
      <c r="B22" s="52">
        <v>24415</v>
      </c>
      <c r="C22" s="52" t="s">
        <v>23</v>
      </c>
      <c r="D22" s="52">
        <v>21995</v>
      </c>
      <c r="E22" s="52"/>
      <c r="F22" s="52" t="s">
        <v>23</v>
      </c>
      <c r="G22" s="52"/>
      <c r="H22" s="52">
        <v>2420</v>
      </c>
      <c r="I22" s="52">
        <v>248</v>
      </c>
      <c r="J22" s="52">
        <v>98.4</v>
      </c>
      <c r="K22" s="52">
        <v>6979</v>
      </c>
      <c r="L22" s="52" t="s">
        <v>24</v>
      </c>
    </row>
    <row r="23" spans="1:12" x14ac:dyDescent="0.2">
      <c r="A23" s="2">
        <v>1977</v>
      </c>
      <c r="B23" s="52">
        <v>24730</v>
      </c>
      <c r="C23" s="52" t="s">
        <v>23</v>
      </c>
      <c r="D23" s="52">
        <v>21695</v>
      </c>
      <c r="E23" s="52"/>
      <c r="F23" s="52" t="s">
        <v>23</v>
      </c>
      <c r="G23" s="52"/>
      <c r="H23" s="52">
        <v>3035</v>
      </c>
      <c r="I23" s="52">
        <v>238</v>
      </c>
      <c r="J23" s="52">
        <v>103.9</v>
      </c>
      <c r="K23" s="52">
        <v>6973</v>
      </c>
      <c r="L23" s="52" t="s">
        <v>24</v>
      </c>
    </row>
    <row r="24" spans="1:12" x14ac:dyDescent="0.2">
      <c r="A24" s="2">
        <v>1978</v>
      </c>
      <c r="B24" s="52">
        <v>25763</v>
      </c>
      <c r="C24" s="52" t="s">
        <v>23</v>
      </c>
      <c r="D24" s="52">
        <v>23168</v>
      </c>
      <c r="E24" s="52"/>
      <c r="F24" s="52" t="s">
        <v>23</v>
      </c>
      <c r="G24" s="52"/>
      <c r="H24" s="52">
        <v>2595</v>
      </c>
      <c r="I24" s="52">
        <v>249</v>
      </c>
      <c r="J24" s="52">
        <v>103.5</v>
      </c>
      <c r="K24" s="52">
        <v>6549</v>
      </c>
      <c r="L24" s="52" t="s">
        <v>24</v>
      </c>
    </row>
    <row r="25" spans="1:12" x14ac:dyDescent="0.2">
      <c r="A25" s="2">
        <v>1979</v>
      </c>
      <c r="B25" s="52">
        <v>27683</v>
      </c>
      <c r="C25" s="52" t="s">
        <v>23</v>
      </c>
      <c r="D25" s="52">
        <v>24412</v>
      </c>
      <c r="E25" s="52"/>
      <c r="F25" s="52" t="s">
        <v>23</v>
      </c>
      <c r="G25" s="52"/>
      <c r="H25" s="52">
        <v>3271</v>
      </c>
      <c r="I25" s="52">
        <v>249</v>
      </c>
      <c r="J25" s="52">
        <v>111.2</v>
      </c>
      <c r="K25" s="52">
        <v>6688</v>
      </c>
      <c r="L25" s="52" t="s">
        <v>24</v>
      </c>
    </row>
    <row r="26" spans="1:12" x14ac:dyDescent="0.2">
      <c r="A26" s="2">
        <v>1980</v>
      </c>
      <c r="B26" s="52">
        <v>26532</v>
      </c>
      <c r="C26" s="52" t="s">
        <v>23</v>
      </c>
      <c r="D26" s="52">
        <v>23422</v>
      </c>
      <c r="E26" s="52"/>
      <c r="F26" s="52" t="s">
        <v>23</v>
      </c>
      <c r="G26" s="52"/>
      <c r="H26" s="52">
        <v>3110</v>
      </c>
      <c r="I26" s="52">
        <v>246</v>
      </c>
      <c r="J26" s="52">
        <v>108</v>
      </c>
      <c r="K26" s="52">
        <v>6483</v>
      </c>
      <c r="L26" s="52" t="s">
        <v>24</v>
      </c>
    </row>
    <row r="27" spans="1:12" x14ac:dyDescent="0.2">
      <c r="A27" s="2">
        <v>1981</v>
      </c>
      <c r="B27" s="52">
        <v>25621</v>
      </c>
      <c r="C27" s="52" t="s">
        <v>23</v>
      </c>
      <c r="D27" s="52">
        <v>23136</v>
      </c>
      <c r="E27" s="52"/>
      <c r="F27" s="52" t="s">
        <v>23</v>
      </c>
      <c r="G27" s="52"/>
      <c r="H27" s="52">
        <v>2485</v>
      </c>
      <c r="I27" s="52">
        <v>246</v>
      </c>
      <c r="J27" s="52">
        <v>104.6</v>
      </c>
      <c r="K27" s="52">
        <v>6132</v>
      </c>
      <c r="L27" s="52" t="s">
        <v>24</v>
      </c>
    </row>
    <row r="28" spans="1:12" x14ac:dyDescent="0.2">
      <c r="A28" s="2">
        <v>1982</v>
      </c>
      <c r="B28" s="52">
        <v>27045</v>
      </c>
      <c r="C28" s="52" t="s">
        <v>23</v>
      </c>
      <c r="D28" s="52">
        <v>24469</v>
      </c>
      <c r="E28" s="52"/>
      <c r="F28" s="52" t="s">
        <v>23</v>
      </c>
      <c r="G28" s="52"/>
      <c r="H28" s="52">
        <v>2576</v>
      </c>
      <c r="I28" s="52">
        <v>245</v>
      </c>
      <c r="J28" s="52">
        <v>110.4</v>
      </c>
      <c r="K28" s="52">
        <v>6212</v>
      </c>
      <c r="L28" s="52" t="s">
        <v>24</v>
      </c>
    </row>
    <row r="29" spans="1:12" x14ac:dyDescent="0.2">
      <c r="A29" s="2">
        <v>1983</v>
      </c>
      <c r="B29" s="52">
        <v>27791</v>
      </c>
      <c r="C29" s="52" t="s">
        <v>23</v>
      </c>
      <c r="D29" s="52">
        <v>25375</v>
      </c>
      <c r="E29" s="52"/>
      <c r="F29" s="52" t="s">
        <v>23</v>
      </c>
      <c r="G29" s="52"/>
      <c r="H29" s="52">
        <v>2416</v>
      </c>
      <c r="I29" s="52">
        <v>248</v>
      </c>
      <c r="J29" s="52">
        <v>112</v>
      </c>
      <c r="K29" s="52">
        <v>6180</v>
      </c>
      <c r="L29" s="52" t="s">
        <v>24</v>
      </c>
    </row>
    <row r="30" spans="1:12" x14ac:dyDescent="0.2">
      <c r="A30" s="2">
        <v>1984</v>
      </c>
      <c r="B30" s="52">
        <v>26468</v>
      </c>
      <c r="C30" s="52" t="s">
        <v>23</v>
      </c>
      <c r="D30" s="52">
        <v>24430</v>
      </c>
      <c r="E30" s="52"/>
      <c r="F30" s="52" t="s">
        <v>23</v>
      </c>
      <c r="G30" s="52"/>
      <c r="H30" s="52">
        <v>2038</v>
      </c>
      <c r="I30" s="52">
        <v>249</v>
      </c>
      <c r="J30" s="52">
        <v>106</v>
      </c>
      <c r="K30" s="52">
        <v>5875</v>
      </c>
      <c r="L30" s="52" t="s">
        <v>24</v>
      </c>
    </row>
    <row r="31" spans="1:12" x14ac:dyDescent="0.2">
      <c r="A31" s="2">
        <v>1985</v>
      </c>
      <c r="B31" s="52">
        <v>26587</v>
      </c>
      <c r="C31" s="52" t="s">
        <v>23</v>
      </c>
      <c r="D31" s="52">
        <v>24418</v>
      </c>
      <c r="E31" s="52"/>
      <c r="F31" s="52" t="s">
        <v>23</v>
      </c>
      <c r="G31" s="52"/>
      <c r="H31" s="52">
        <v>2169</v>
      </c>
      <c r="I31" s="52">
        <v>246</v>
      </c>
      <c r="J31" s="52">
        <v>108</v>
      </c>
      <c r="K31" s="52">
        <v>5999</v>
      </c>
      <c r="L31" s="52" t="s">
        <v>24</v>
      </c>
    </row>
    <row r="32" spans="1:12" x14ac:dyDescent="0.2">
      <c r="A32" s="2">
        <v>1986</v>
      </c>
      <c r="B32" s="52">
        <v>29505</v>
      </c>
      <c r="C32" s="52">
        <v>27463</v>
      </c>
      <c r="D32" s="52">
        <v>27463</v>
      </c>
      <c r="E32" s="52"/>
      <c r="F32" s="52" t="s">
        <v>23</v>
      </c>
      <c r="G32" s="52"/>
      <c r="H32" s="52">
        <v>2042</v>
      </c>
      <c r="I32" s="52">
        <v>234</v>
      </c>
      <c r="J32" s="52">
        <v>126</v>
      </c>
      <c r="K32" s="52" t="s">
        <v>23</v>
      </c>
      <c r="L32" s="52" t="s">
        <v>24</v>
      </c>
    </row>
    <row r="33" spans="1:12" x14ac:dyDescent="0.2">
      <c r="A33" s="2">
        <v>1987</v>
      </c>
      <c r="B33" s="52">
        <v>35383</v>
      </c>
      <c r="C33" s="52">
        <v>33243</v>
      </c>
      <c r="D33" s="52">
        <v>33243</v>
      </c>
      <c r="E33" s="52" t="s">
        <v>23</v>
      </c>
      <c r="F33" s="52" t="s">
        <v>23</v>
      </c>
      <c r="G33" s="52"/>
      <c r="H33" s="52">
        <v>2140</v>
      </c>
      <c r="I33" s="52">
        <v>240</v>
      </c>
      <c r="J33" s="52">
        <v>147</v>
      </c>
      <c r="K33" s="52" t="s">
        <v>23</v>
      </c>
      <c r="L33" s="52" t="s">
        <v>24</v>
      </c>
    </row>
    <row r="34" spans="1:12" x14ac:dyDescent="0.2">
      <c r="A34" s="2">
        <v>1988</v>
      </c>
      <c r="B34" s="52">
        <v>51784</v>
      </c>
      <c r="C34" s="52">
        <v>49859</v>
      </c>
      <c r="D34" s="52">
        <v>40741</v>
      </c>
      <c r="E34" s="52">
        <v>9118</v>
      </c>
      <c r="F34" s="52" t="s">
        <v>23</v>
      </c>
      <c r="G34" s="52"/>
      <c r="H34" s="52">
        <v>1925</v>
      </c>
      <c r="I34" s="52">
        <v>248</v>
      </c>
      <c r="J34" s="52">
        <v>209</v>
      </c>
      <c r="K34" s="52" t="s">
        <v>23</v>
      </c>
      <c r="L34" s="52" t="s">
        <v>24</v>
      </c>
    </row>
    <row r="35" spans="1:12" x14ac:dyDescent="0.2">
      <c r="A35" s="2">
        <v>1989</v>
      </c>
      <c r="B35" s="52">
        <v>53624</v>
      </c>
      <c r="C35" s="52">
        <v>51446</v>
      </c>
      <c r="D35" s="52">
        <v>41375</v>
      </c>
      <c r="E35" s="52">
        <v>10071</v>
      </c>
      <c r="F35" s="52" t="s">
        <v>23</v>
      </c>
      <c r="G35" s="52"/>
      <c r="H35" s="52">
        <v>2178</v>
      </c>
      <c r="I35" s="52">
        <v>246</v>
      </c>
      <c r="J35" s="52">
        <v>218</v>
      </c>
      <c r="K35" s="52" t="s">
        <v>23</v>
      </c>
      <c r="L35" s="52" t="s">
        <v>24</v>
      </c>
    </row>
    <row r="36" spans="1:12" x14ac:dyDescent="0.2">
      <c r="A36" s="2">
        <v>1990</v>
      </c>
      <c r="B36" s="52">
        <v>56507</v>
      </c>
      <c r="C36" s="52">
        <v>54842</v>
      </c>
      <c r="D36" s="52">
        <v>42699</v>
      </c>
      <c r="E36" s="52">
        <v>12143</v>
      </c>
      <c r="F36" s="52" t="s">
        <v>23</v>
      </c>
      <c r="G36" s="52"/>
      <c r="H36" s="52">
        <v>1665</v>
      </c>
      <c r="I36" s="52">
        <v>244</v>
      </c>
      <c r="J36" s="52">
        <v>232</v>
      </c>
      <c r="K36" s="52" t="s">
        <v>23</v>
      </c>
      <c r="L36" s="52" t="s">
        <v>24</v>
      </c>
    </row>
    <row r="37" spans="1:12" x14ac:dyDescent="0.2">
      <c r="A37" s="2">
        <v>1991</v>
      </c>
      <c r="B37" s="52">
        <v>54662</v>
      </c>
      <c r="C37" s="52">
        <v>53112</v>
      </c>
      <c r="D37" s="52">
        <v>40606</v>
      </c>
      <c r="E37" s="52">
        <v>12506</v>
      </c>
      <c r="F37" s="52" t="s">
        <v>23</v>
      </c>
      <c r="G37" s="52"/>
      <c r="H37" s="52">
        <v>1550</v>
      </c>
      <c r="I37" s="52">
        <v>247</v>
      </c>
      <c r="J37" s="52">
        <v>221</v>
      </c>
      <c r="K37" s="52" t="s">
        <v>23</v>
      </c>
      <c r="L37" s="52" t="s">
        <v>24</v>
      </c>
    </row>
    <row r="38" spans="1:12" x14ac:dyDescent="0.2">
      <c r="A38" s="2">
        <v>1992</v>
      </c>
      <c r="B38" s="52">
        <v>60227</v>
      </c>
      <c r="C38" s="52">
        <v>58727</v>
      </c>
      <c r="D38" s="52">
        <v>43980</v>
      </c>
      <c r="E38" s="52">
        <v>14747</v>
      </c>
      <c r="F38" s="52" t="s">
        <v>23</v>
      </c>
      <c r="G38" s="52" t="s">
        <v>23</v>
      </c>
      <c r="H38" s="52">
        <v>1500</v>
      </c>
      <c r="I38" s="52">
        <v>247</v>
      </c>
      <c r="J38" s="52">
        <v>244</v>
      </c>
      <c r="K38" s="52" t="s">
        <v>23</v>
      </c>
      <c r="L38" s="52" t="s">
        <v>24</v>
      </c>
    </row>
    <row r="39" spans="1:12" x14ac:dyDescent="0.2">
      <c r="A39" s="2">
        <v>1993</v>
      </c>
      <c r="B39" s="52">
        <v>61571</v>
      </c>
      <c r="C39" s="52">
        <v>60053</v>
      </c>
      <c r="D39" s="52">
        <v>44518</v>
      </c>
      <c r="E39" s="52">
        <v>15535</v>
      </c>
      <c r="F39" s="52" t="s">
        <v>23</v>
      </c>
      <c r="G39" s="52" t="s">
        <v>23</v>
      </c>
      <c r="H39" s="52">
        <v>1518</v>
      </c>
      <c r="I39" s="52">
        <v>245</v>
      </c>
      <c r="J39" s="52">
        <v>251</v>
      </c>
      <c r="K39" s="52" t="s">
        <v>23</v>
      </c>
      <c r="L39" s="52" t="s">
        <v>24</v>
      </c>
    </row>
    <row r="40" spans="1:12" x14ac:dyDescent="0.2">
      <c r="A40" s="2">
        <v>1994</v>
      </c>
      <c r="B40" s="52">
        <v>63521</v>
      </c>
      <c r="C40" s="52">
        <v>62106</v>
      </c>
      <c r="D40" s="52">
        <v>44115</v>
      </c>
      <c r="E40" s="52">
        <v>17991</v>
      </c>
      <c r="F40" s="52" t="s">
        <v>23</v>
      </c>
      <c r="G40" s="52" t="s">
        <v>23</v>
      </c>
      <c r="H40" s="52">
        <v>1415</v>
      </c>
      <c r="I40" s="52">
        <v>247</v>
      </c>
      <c r="J40" s="52">
        <v>257</v>
      </c>
      <c r="K40" s="52" t="s">
        <v>23</v>
      </c>
      <c r="L40" s="52" t="s">
        <v>24</v>
      </c>
    </row>
    <row r="41" spans="1:12" x14ac:dyDescent="0.2">
      <c r="A41" s="2">
        <v>1995</v>
      </c>
      <c r="B41" s="52">
        <v>69188</v>
      </c>
      <c r="C41" s="52">
        <v>67693</v>
      </c>
      <c r="D41" s="52">
        <v>42946</v>
      </c>
      <c r="E41" s="52">
        <v>24747</v>
      </c>
      <c r="F41" s="52" t="s">
        <v>23</v>
      </c>
      <c r="G41" s="52" t="s">
        <v>23</v>
      </c>
      <c r="H41" s="52">
        <v>1495</v>
      </c>
      <c r="I41" s="52">
        <v>238</v>
      </c>
      <c r="J41" s="52">
        <v>291</v>
      </c>
      <c r="K41" s="52" t="s">
        <v>23</v>
      </c>
      <c r="L41" s="52" t="s">
        <v>24</v>
      </c>
    </row>
    <row r="42" spans="1:12" x14ac:dyDescent="0.2">
      <c r="A42" s="2">
        <v>1996</v>
      </c>
      <c r="B42" s="52">
        <v>77577</v>
      </c>
      <c r="C42" s="52">
        <v>75847</v>
      </c>
      <c r="D42" s="52">
        <v>48436</v>
      </c>
      <c r="E42" s="52">
        <v>27411</v>
      </c>
      <c r="F42" s="52" t="s">
        <v>23</v>
      </c>
      <c r="G42" s="52" t="s">
        <v>23</v>
      </c>
      <c r="H42" s="52">
        <v>1730</v>
      </c>
      <c r="I42" s="52">
        <v>246</v>
      </c>
      <c r="J42" s="52">
        <v>315</v>
      </c>
      <c r="K42" s="52" t="s">
        <v>23</v>
      </c>
      <c r="L42" s="52" t="s">
        <v>24</v>
      </c>
    </row>
    <row r="43" spans="1:12" x14ac:dyDescent="0.2">
      <c r="A43" s="2">
        <v>1997</v>
      </c>
      <c r="B43" s="52">
        <v>77159</v>
      </c>
      <c r="C43" s="52">
        <v>75849</v>
      </c>
      <c r="D43" s="52">
        <v>47426</v>
      </c>
      <c r="E43" s="52">
        <v>28423</v>
      </c>
      <c r="F43" s="52" t="s">
        <v>23</v>
      </c>
      <c r="G43" s="52" t="s">
        <v>23</v>
      </c>
      <c r="H43" s="52">
        <v>1310</v>
      </c>
      <c r="I43" s="52">
        <v>237</v>
      </c>
      <c r="J43" s="52">
        <v>326</v>
      </c>
      <c r="K43" s="52" t="s">
        <v>23</v>
      </c>
      <c r="L43" s="52" t="s">
        <v>24</v>
      </c>
    </row>
    <row r="44" spans="1:12" x14ac:dyDescent="0.2">
      <c r="A44" s="2">
        <v>1998</v>
      </c>
      <c r="B44" s="52">
        <v>74130</v>
      </c>
      <c r="C44" s="52">
        <v>72906</v>
      </c>
      <c r="D44" s="52">
        <v>43412</v>
      </c>
      <c r="E44" s="52">
        <v>29494</v>
      </c>
      <c r="F44" s="52" t="s">
        <v>23</v>
      </c>
      <c r="G44" s="52" t="s">
        <v>23</v>
      </c>
      <c r="H44" s="52">
        <v>1224</v>
      </c>
      <c r="I44" s="52">
        <v>240</v>
      </c>
      <c r="J44" s="52">
        <v>309</v>
      </c>
      <c r="K44" s="52" t="s">
        <v>23</v>
      </c>
      <c r="L44" s="52" t="s">
        <v>24</v>
      </c>
    </row>
    <row r="45" spans="1:12" x14ac:dyDescent="0.2">
      <c r="A45" s="2">
        <v>1999</v>
      </c>
      <c r="B45" s="52">
        <v>88967</v>
      </c>
      <c r="C45" s="52">
        <v>87649</v>
      </c>
      <c r="D45" s="52">
        <v>51876</v>
      </c>
      <c r="E45" s="52">
        <v>35773</v>
      </c>
      <c r="F45" s="52" t="s">
        <v>23</v>
      </c>
      <c r="G45" s="52" t="s">
        <v>23</v>
      </c>
      <c r="H45" s="52">
        <v>1318</v>
      </c>
      <c r="I45" s="52">
        <v>239</v>
      </c>
      <c r="J45" s="52">
        <v>372</v>
      </c>
      <c r="K45" s="52">
        <v>1234</v>
      </c>
      <c r="L45" s="52">
        <v>2890</v>
      </c>
    </row>
    <row r="46" spans="1:12" x14ac:dyDescent="0.2">
      <c r="A46" s="2">
        <v>2000</v>
      </c>
      <c r="B46" s="52">
        <v>92815</v>
      </c>
      <c r="C46" s="52">
        <v>91958</v>
      </c>
      <c r="D46" s="52">
        <v>50711</v>
      </c>
      <c r="E46" s="52">
        <v>31271</v>
      </c>
      <c r="F46" s="52">
        <v>9976</v>
      </c>
      <c r="G46" s="52" t="s">
        <v>23</v>
      </c>
      <c r="H46" s="52">
        <v>857</v>
      </c>
      <c r="I46" s="52">
        <v>246</v>
      </c>
      <c r="J46" s="52">
        <v>377</v>
      </c>
      <c r="K46" s="52">
        <v>1237</v>
      </c>
      <c r="L46" s="52">
        <v>5460</v>
      </c>
    </row>
    <row r="47" spans="1:12" x14ac:dyDescent="0.2">
      <c r="A47" s="2">
        <v>2001</v>
      </c>
      <c r="B47" s="52">
        <v>99792</v>
      </c>
      <c r="C47" s="52">
        <v>98981</v>
      </c>
      <c r="D47" s="52">
        <v>53500</v>
      </c>
      <c r="E47" s="52">
        <v>35453</v>
      </c>
      <c r="F47" s="52">
        <v>10028</v>
      </c>
      <c r="G47" s="52" t="s">
        <v>23</v>
      </c>
      <c r="H47" s="52">
        <v>811</v>
      </c>
      <c r="I47" s="52">
        <v>242</v>
      </c>
      <c r="J47" s="52">
        <v>412</v>
      </c>
      <c r="K47" s="52">
        <v>1270</v>
      </c>
      <c r="L47" s="52">
        <v>5803</v>
      </c>
    </row>
    <row r="48" spans="1:12" x14ac:dyDescent="0.2">
      <c r="A48" s="2">
        <v>2002</v>
      </c>
      <c r="B48" s="52">
        <v>118028</v>
      </c>
      <c r="C48" s="52">
        <v>117297</v>
      </c>
      <c r="D48" s="52">
        <v>60092</v>
      </c>
      <c r="E48" s="52">
        <v>44804</v>
      </c>
      <c r="F48" s="52">
        <v>12401</v>
      </c>
      <c r="G48" s="52" t="s">
        <v>23</v>
      </c>
      <c r="H48" s="52">
        <v>731</v>
      </c>
      <c r="I48" s="52">
        <v>242</v>
      </c>
      <c r="J48" s="52">
        <v>488</v>
      </c>
      <c r="K48" s="52">
        <v>909</v>
      </c>
      <c r="L48" s="52">
        <v>5184</v>
      </c>
    </row>
    <row r="49" spans="1:12" x14ac:dyDescent="0.2">
      <c r="A49" s="2">
        <v>2003</v>
      </c>
      <c r="B49" s="52">
        <v>120835</v>
      </c>
      <c r="C49" s="52">
        <v>120202</v>
      </c>
      <c r="D49" s="52">
        <v>60356</v>
      </c>
      <c r="E49" s="52">
        <v>43925</v>
      </c>
      <c r="F49" s="52">
        <v>15921</v>
      </c>
      <c r="G49" s="52" t="s">
        <v>23</v>
      </c>
      <c r="H49" s="52">
        <v>633</v>
      </c>
      <c r="I49" s="52">
        <v>243</v>
      </c>
      <c r="J49" s="52">
        <v>497</v>
      </c>
      <c r="K49" s="52">
        <v>2264</v>
      </c>
      <c r="L49" s="52">
        <v>4271</v>
      </c>
    </row>
    <row r="50" spans="1:12" x14ac:dyDescent="0.2">
      <c r="A50" s="2">
        <v>2004</v>
      </c>
      <c r="B50" s="52">
        <v>134049</v>
      </c>
      <c r="C50" s="52">
        <v>133394</v>
      </c>
      <c r="D50" s="52">
        <v>66583</v>
      </c>
      <c r="E50" s="52">
        <v>46824</v>
      </c>
      <c r="F50" s="52">
        <v>19987</v>
      </c>
      <c r="G50" s="52" t="s">
        <v>23</v>
      </c>
      <c r="H50" s="52">
        <v>655</v>
      </c>
      <c r="I50" s="52">
        <v>244</v>
      </c>
      <c r="J50" s="52">
        <v>549</v>
      </c>
      <c r="K50" s="52">
        <v>2669</v>
      </c>
      <c r="L50" s="52">
        <v>3306</v>
      </c>
    </row>
    <row r="51" spans="1:12" x14ac:dyDescent="0.2">
      <c r="A51" s="2">
        <v>2005</v>
      </c>
      <c r="B51" s="52">
        <v>136891</v>
      </c>
      <c r="C51" s="52">
        <v>136206</v>
      </c>
      <c r="D51" s="52">
        <v>65523</v>
      </c>
      <c r="E51" s="52">
        <v>47677</v>
      </c>
      <c r="F51" s="52">
        <v>23006</v>
      </c>
      <c r="G51" s="52" t="s">
        <v>23</v>
      </c>
      <c r="H51" s="52">
        <v>685</v>
      </c>
      <c r="I51" s="52">
        <v>243</v>
      </c>
      <c r="J51" s="52">
        <v>563</v>
      </c>
      <c r="K51" s="52">
        <v>2579</v>
      </c>
      <c r="L51" s="52">
        <v>2330</v>
      </c>
    </row>
    <row r="52" spans="1:12" x14ac:dyDescent="0.2">
      <c r="A52" s="2">
        <v>2006</v>
      </c>
      <c r="B52" s="52">
        <v>141524</v>
      </c>
      <c r="C52" s="52">
        <v>140811</v>
      </c>
      <c r="D52" s="52">
        <v>66635</v>
      </c>
      <c r="E52" s="52">
        <v>47467</v>
      </c>
      <c r="F52" s="52">
        <v>26709</v>
      </c>
      <c r="G52" s="52" t="s">
        <v>23</v>
      </c>
      <c r="H52" s="52">
        <v>713</v>
      </c>
      <c r="I52" s="52">
        <v>245</v>
      </c>
      <c r="J52" s="52">
        <v>578</v>
      </c>
      <c r="K52" s="52">
        <v>2609</v>
      </c>
      <c r="L52" s="52">
        <v>2928</v>
      </c>
    </row>
    <row r="53" spans="1:12" x14ac:dyDescent="0.2">
      <c r="A53" s="2">
        <v>2007</v>
      </c>
      <c r="B53" s="52">
        <v>142315</v>
      </c>
      <c r="C53" s="52">
        <v>141663</v>
      </c>
      <c r="D53" s="52">
        <v>68147</v>
      </c>
      <c r="E53" s="52">
        <v>43904</v>
      </c>
      <c r="F53" s="52">
        <v>29612</v>
      </c>
      <c r="G53" s="52" t="s">
        <v>23</v>
      </c>
      <c r="H53" s="52">
        <v>652</v>
      </c>
      <c r="I53" s="52">
        <v>241</v>
      </c>
      <c r="J53" s="52">
        <v>591</v>
      </c>
      <c r="K53" s="52">
        <v>2695</v>
      </c>
      <c r="L53" s="52">
        <v>2416</v>
      </c>
    </row>
    <row r="54" spans="1:12" x14ac:dyDescent="0.2">
      <c r="A54" s="2">
        <v>2008</v>
      </c>
      <c r="B54" s="52">
        <v>141826</v>
      </c>
      <c r="C54" s="52">
        <v>141644</v>
      </c>
      <c r="D54" s="52">
        <v>65860</v>
      </c>
      <c r="E54" s="52">
        <v>44715</v>
      </c>
      <c r="F54" s="52">
        <v>31069</v>
      </c>
      <c r="G54" s="52" t="s">
        <v>23</v>
      </c>
      <c r="H54" s="52">
        <v>182</v>
      </c>
      <c r="I54" s="52">
        <v>245</v>
      </c>
      <c r="J54" s="52">
        <v>579</v>
      </c>
      <c r="K54" s="52">
        <v>2569</v>
      </c>
      <c r="L54" s="52">
        <v>2425</v>
      </c>
    </row>
    <row r="55" spans="1:12" x14ac:dyDescent="0.2">
      <c r="A55" s="2">
        <v>2009</v>
      </c>
      <c r="B55" s="52">
        <v>146914</v>
      </c>
      <c r="C55" s="52">
        <v>146714</v>
      </c>
      <c r="D55" s="52">
        <v>65485</v>
      </c>
      <c r="E55" s="52">
        <v>46891</v>
      </c>
      <c r="F55" s="52">
        <v>34338</v>
      </c>
      <c r="G55" s="52" t="s">
        <v>23</v>
      </c>
      <c r="H55" s="52">
        <v>200</v>
      </c>
      <c r="I55" s="52">
        <v>240</v>
      </c>
      <c r="J55" s="52">
        <v>612</v>
      </c>
      <c r="K55" s="52">
        <v>2389</v>
      </c>
      <c r="L55" s="52">
        <v>2088</v>
      </c>
    </row>
    <row r="56" spans="1:12" x14ac:dyDescent="0.2">
      <c r="A56" s="2">
        <v>2010</v>
      </c>
      <c r="B56" s="52">
        <v>138927</v>
      </c>
      <c r="C56" s="52">
        <v>138768</v>
      </c>
      <c r="D56" s="52">
        <v>61350</v>
      </c>
      <c r="E56" s="52">
        <v>41619</v>
      </c>
      <c r="F56" s="52">
        <v>35799</v>
      </c>
      <c r="G56" s="52" t="s">
        <v>23</v>
      </c>
      <c r="H56" s="52">
        <v>159</v>
      </c>
      <c r="I56" s="52">
        <v>242</v>
      </c>
      <c r="J56" s="52">
        <v>574</v>
      </c>
      <c r="K56" s="52">
        <v>2767</v>
      </c>
      <c r="L56" s="52">
        <v>1482</v>
      </c>
    </row>
    <row r="57" spans="1:12" x14ac:dyDescent="0.2">
      <c r="A57" s="2">
        <v>2011</v>
      </c>
      <c r="B57" s="52">
        <v>142010</v>
      </c>
      <c r="C57" s="52">
        <v>141799</v>
      </c>
      <c r="D57" s="52">
        <v>61323</v>
      </c>
      <c r="E57" s="52">
        <v>42271</v>
      </c>
      <c r="F57" s="52">
        <v>36040</v>
      </c>
      <c r="G57" s="52">
        <v>2165</v>
      </c>
      <c r="H57" s="52">
        <v>211</v>
      </c>
      <c r="I57" s="52">
        <v>242</v>
      </c>
      <c r="J57" s="52">
        <v>587</v>
      </c>
      <c r="K57" s="52">
        <v>2157</v>
      </c>
      <c r="L57" s="52">
        <v>1881</v>
      </c>
    </row>
    <row r="58" spans="1:12" x14ac:dyDescent="0.2">
      <c r="A58" s="2">
        <v>2012</v>
      </c>
      <c r="B58" s="52">
        <v>135743</v>
      </c>
      <c r="C58" s="52">
        <v>135547</v>
      </c>
      <c r="D58" s="52">
        <v>58322</v>
      </c>
      <c r="E58" s="52">
        <v>38696</v>
      </c>
      <c r="F58" s="52">
        <v>32786</v>
      </c>
      <c r="G58" s="52">
        <v>5743</v>
      </c>
      <c r="H58" s="52">
        <v>196</v>
      </c>
      <c r="I58" s="52">
        <v>243</v>
      </c>
      <c r="J58" s="52">
        <v>559</v>
      </c>
      <c r="K58" s="52">
        <v>1849</v>
      </c>
      <c r="L58" s="52">
        <v>1625</v>
      </c>
    </row>
    <row r="59" spans="1:12" x14ac:dyDescent="0.2">
      <c r="A59" s="2">
        <v>2013</v>
      </c>
      <c r="B59" s="52">
        <v>143776</v>
      </c>
      <c r="C59" s="52">
        <v>143643</v>
      </c>
      <c r="D59" s="52">
        <v>58157</v>
      </c>
      <c r="E59" s="52">
        <v>40791</v>
      </c>
      <c r="F59" s="52">
        <v>34203</v>
      </c>
      <c r="G59" s="52">
        <v>10492</v>
      </c>
      <c r="H59" s="52">
        <v>133</v>
      </c>
      <c r="I59" s="52">
        <v>241</v>
      </c>
      <c r="J59" s="52">
        <v>597</v>
      </c>
      <c r="K59" s="52">
        <v>1868</v>
      </c>
      <c r="L59" s="52">
        <v>1200</v>
      </c>
    </row>
    <row r="60" spans="1:12" x14ac:dyDescent="0.2">
      <c r="A60" s="2">
        <v>2014</v>
      </c>
      <c r="B60" s="52">
        <v>158598</v>
      </c>
      <c r="C60" s="52">
        <v>158370</v>
      </c>
      <c r="D60" s="52">
        <v>59560</v>
      </c>
      <c r="E60" s="52">
        <v>46129</v>
      </c>
      <c r="F60" s="52">
        <v>37528</v>
      </c>
      <c r="G60" s="52">
        <v>15153</v>
      </c>
      <c r="H60" s="52">
        <v>228</v>
      </c>
      <c r="I60" s="52">
        <v>242</v>
      </c>
      <c r="J60" s="52">
        <v>655</v>
      </c>
      <c r="K60" s="52">
        <v>1851</v>
      </c>
      <c r="L60" s="52">
        <v>1065</v>
      </c>
    </row>
    <row r="61" spans="1:12" x14ac:dyDescent="0.2">
      <c r="A61" s="2">
        <v>2015</v>
      </c>
      <c r="B61" s="52">
        <v>179001</v>
      </c>
      <c r="C61" s="52">
        <v>178812</v>
      </c>
      <c r="D61" s="52">
        <v>68250</v>
      </c>
      <c r="E61" s="52">
        <v>49741</v>
      </c>
      <c r="F61" s="52">
        <v>42008</v>
      </c>
      <c r="G61" s="52">
        <v>18813</v>
      </c>
      <c r="H61" s="52">
        <v>189</v>
      </c>
      <c r="I61" s="52">
        <v>289</v>
      </c>
      <c r="J61" s="52">
        <v>619</v>
      </c>
      <c r="K61" s="52">
        <v>1810</v>
      </c>
      <c r="L61" s="52">
        <v>1440</v>
      </c>
    </row>
    <row r="62" spans="1:12" x14ac:dyDescent="0.2">
      <c r="A62" s="2">
        <v>2016</v>
      </c>
      <c r="B62" s="52">
        <v>193072</v>
      </c>
      <c r="C62" s="52">
        <v>192848</v>
      </c>
      <c r="D62" s="52">
        <v>73021</v>
      </c>
      <c r="E62" s="52">
        <v>49107</v>
      </c>
      <c r="F62" s="52">
        <v>48134</v>
      </c>
      <c r="G62" s="52">
        <v>22586</v>
      </c>
      <c r="H62" s="52">
        <v>224</v>
      </c>
      <c r="I62" s="52">
        <v>290</v>
      </c>
      <c r="J62" s="52">
        <v>666</v>
      </c>
      <c r="K62" s="52">
        <v>1736</v>
      </c>
      <c r="L62" s="52">
        <v>748</v>
      </c>
    </row>
    <row r="63" spans="1:12" x14ac:dyDescent="0.2">
      <c r="A63" s="2">
        <v>2017</v>
      </c>
      <c r="B63" s="52">
        <v>198041</v>
      </c>
      <c r="C63" s="52">
        <v>197874</v>
      </c>
      <c r="D63" s="52">
        <v>74266</v>
      </c>
      <c r="E63" s="52">
        <v>45461</v>
      </c>
      <c r="F63" s="52">
        <v>47885</v>
      </c>
      <c r="G63" s="52">
        <v>30262</v>
      </c>
      <c r="H63" s="52">
        <v>167</v>
      </c>
      <c r="I63" s="52">
        <v>290</v>
      </c>
      <c r="J63" s="52">
        <v>683</v>
      </c>
      <c r="K63" s="52">
        <v>795</v>
      </c>
      <c r="L63" s="52">
        <v>740</v>
      </c>
    </row>
    <row r="64" spans="1:12" x14ac:dyDescent="0.2">
      <c r="A64" s="2">
        <v>2018</v>
      </c>
      <c r="B64" s="52">
        <v>216191</v>
      </c>
      <c r="C64" s="52">
        <v>216104</v>
      </c>
      <c r="D64" s="52">
        <v>80465</v>
      </c>
      <c r="E64" s="52">
        <v>45020</v>
      </c>
      <c r="F64" s="52">
        <v>52467</v>
      </c>
      <c r="G64" s="52">
        <v>38152</v>
      </c>
      <c r="H64" s="52">
        <v>87</v>
      </c>
      <c r="I64" s="52">
        <v>288</v>
      </c>
      <c r="J64" s="52">
        <v>751</v>
      </c>
      <c r="K64" s="52">
        <v>495</v>
      </c>
      <c r="L64" s="52">
        <v>738</v>
      </c>
    </row>
    <row r="65" spans="1:12" x14ac:dyDescent="0.2">
      <c r="A65" s="17">
        <v>2019</v>
      </c>
      <c r="B65" s="52">
        <v>234130</v>
      </c>
      <c r="C65" s="52">
        <v>233984</v>
      </c>
      <c r="D65" s="52">
        <v>86403</v>
      </c>
      <c r="E65" s="52">
        <v>45250</v>
      </c>
      <c r="F65" s="52">
        <v>57504</v>
      </c>
      <c r="G65" s="52">
        <v>44827</v>
      </c>
      <c r="H65" s="52">
        <v>146</v>
      </c>
      <c r="I65" s="52">
        <v>290</v>
      </c>
      <c r="J65" s="52">
        <v>807</v>
      </c>
      <c r="K65" s="52">
        <v>581</v>
      </c>
      <c r="L65" s="52">
        <v>874</v>
      </c>
    </row>
    <row r="66" spans="1:12" x14ac:dyDescent="0.2">
      <c r="A66" s="17">
        <v>2020</v>
      </c>
      <c r="B66" s="52">
        <v>216930</v>
      </c>
      <c r="C66" s="52">
        <v>216828</v>
      </c>
      <c r="D66" s="52">
        <v>78203</v>
      </c>
      <c r="E66" s="52">
        <v>38229</v>
      </c>
      <c r="F66" s="52">
        <v>49659</v>
      </c>
      <c r="G66" s="52">
        <v>50737</v>
      </c>
      <c r="H66" s="52">
        <v>102</v>
      </c>
      <c r="I66" s="52">
        <v>239</v>
      </c>
      <c r="J66" s="52">
        <v>908</v>
      </c>
      <c r="K66" s="52">
        <v>672</v>
      </c>
      <c r="L66" s="52">
        <v>574</v>
      </c>
    </row>
    <row r="67" spans="1:12" x14ac:dyDescent="0.2">
      <c r="A67" s="17">
        <v>2021</v>
      </c>
      <c r="B67" s="52">
        <v>238973</v>
      </c>
      <c r="C67" s="52">
        <v>238883</v>
      </c>
      <c r="D67" s="52">
        <v>86963</v>
      </c>
      <c r="E67" s="52">
        <v>39088</v>
      </c>
      <c r="F67" s="52">
        <v>60662</v>
      </c>
      <c r="G67" s="52">
        <v>52170</v>
      </c>
      <c r="H67" s="52">
        <v>90</v>
      </c>
      <c r="I67" s="52">
        <v>291</v>
      </c>
      <c r="J67" s="52">
        <v>821</v>
      </c>
      <c r="K67" s="52">
        <v>448</v>
      </c>
      <c r="L67" s="52">
        <v>380</v>
      </c>
    </row>
    <row r="68" spans="1:12" x14ac:dyDescent="0.2">
      <c r="A68" s="17">
        <v>2022</v>
      </c>
      <c r="B68" s="52">
        <v>233933</v>
      </c>
      <c r="C68" s="52">
        <v>233823</v>
      </c>
      <c r="D68" s="52">
        <v>84228</v>
      </c>
      <c r="E68" s="52">
        <v>33776</v>
      </c>
      <c r="F68" s="52">
        <v>62763</v>
      </c>
      <c r="G68" s="52">
        <v>53056</v>
      </c>
      <c r="H68" s="52">
        <v>110</v>
      </c>
      <c r="I68" s="52">
        <v>292</v>
      </c>
      <c r="J68" s="52">
        <v>801</v>
      </c>
      <c r="K68" s="52">
        <v>669</v>
      </c>
      <c r="L68" s="52">
        <v>666</v>
      </c>
    </row>
    <row r="69" spans="1:12" x14ac:dyDescent="0.2">
      <c r="A69" s="17">
        <v>2023</v>
      </c>
      <c r="B69" s="52">
        <v>255867</v>
      </c>
      <c r="C69" s="52">
        <v>255751</v>
      </c>
      <c r="D69" s="52">
        <v>87206</v>
      </c>
      <c r="E69" s="52">
        <v>32955</v>
      </c>
      <c r="F69" s="52">
        <v>78313</v>
      </c>
      <c r="G69" s="52">
        <v>57277</v>
      </c>
      <c r="H69" s="52">
        <v>116</v>
      </c>
      <c r="I69" s="52">
        <v>289</v>
      </c>
      <c r="J69" s="52">
        <v>885</v>
      </c>
      <c r="K69" s="52">
        <v>806</v>
      </c>
      <c r="L69" s="52">
        <v>979</v>
      </c>
    </row>
    <row r="70" spans="1:12" x14ac:dyDescent="0.2">
      <c r="A70" s="17">
        <v>2024</v>
      </c>
      <c r="B70" s="52" t="s">
        <v>908</v>
      </c>
      <c r="C70" s="52" t="s">
        <v>941</v>
      </c>
      <c r="D70" s="52" t="s">
        <v>942</v>
      </c>
      <c r="E70" s="52" t="s">
        <v>943</v>
      </c>
      <c r="F70" s="52" t="s">
        <v>944</v>
      </c>
      <c r="G70" s="52" t="s">
        <v>945</v>
      </c>
      <c r="H70" s="52">
        <v>182</v>
      </c>
      <c r="I70" s="52">
        <v>286</v>
      </c>
      <c r="J70" s="52">
        <v>855</v>
      </c>
      <c r="K70" s="52" t="s">
        <v>946</v>
      </c>
      <c r="L70" s="52" t="s">
        <v>947</v>
      </c>
    </row>
    <row r="71" spans="1:12" x14ac:dyDescent="0.2">
      <c r="A71" s="17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12" x14ac:dyDescent="0.2">
      <c r="A72" s="54" t="s">
        <v>698</v>
      </c>
      <c r="B72" s="55"/>
      <c r="C72" s="56"/>
    </row>
    <row r="73" spans="1:12" x14ac:dyDescent="0.2"/>
    <row r="74" spans="1:12" x14ac:dyDescent="0.2">
      <c r="A74" s="59" t="s">
        <v>699</v>
      </c>
      <c r="C74" s="20"/>
    </row>
    <row r="75" spans="1:12" ht="12.75" customHeight="1" x14ac:dyDescent="0.2">
      <c r="A75" s="2" t="s">
        <v>305</v>
      </c>
      <c r="D75" s="19"/>
      <c r="E75" s="19"/>
      <c r="F75" s="19"/>
      <c r="G75" s="19"/>
      <c r="H75" s="19"/>
    </row>
    <row r="77" spans="1:12" s="41" customFormat="1" ht="12.75" customHeight="1" x14ac:dyDescent="0.2">
      <c r="A77" s="59" t="s">
        <v>282</v>
      </c>
    </row>
    <row r="78" spans="1:12" ht="12.75" customHeight="1" x14ac:dyDescent="0.2">
      <c r="A78" s="20" t="s">
        <v>784</v>
      </c>
      <c r="B78" s="20"/>
      <c r="C78" s="20"/>
      <c r="D78" s="64"/>
      <c r="E78" s="20"/>
      <c r="F78" s="20"/>
      <c r="G78" s="20"/>
      <c r="H78" s="20"/>
      <c r="I78" s="20"/>
      <c r="J78" s="20"/>
      <c r="K78" s="20"/>
      <c r="L78" s="20"/>
    </row>
    <row r="79" spans="1:12" x14ac:dyDescent="0.2">
      <c r="A79" s="2" t="s">
        <v>665</v>
      </c>
    </row>
    <row r="80" spans="1:12" ht="12.75" customHeight="1" x14ac:dyDescent="0.2">
      <c r="A80" s="2" t="s">
        <v>666</v>
      </c>
    </row>
    <row r="81" spans="1:4" ht="12.75" customHeight="1" x14ac:dyDescent="0.2">
      <c r="A81" s="2" t="s">
        <v>667</v>
      </c>
    </row>
    <row r="82" spans="1:4" ht="12.75" customHeight="1" x14ac:dyDescent="0.2">
      <c r="A82" s="2" t="s">
        <v>668</v>
      </c>
    </row>
    <row r="87" spans="1:4" ht="12.75" customHeight="1" x14ac:dyDescent="0.2">
      <c r="B87" s="2" t="s">
        <v>57</v>
      </c>
    </row>
    <row r="90" spans="1:4" ht="12.75" customHeight="1" x14ac:dyDescent="0.2">
      <c r="D90" s="2" t="s">
        <v>57</v>
      </c>
    </row>
  </sheetData>
  <phoneticPr fontId="0" type="noConversion"/>
  <hyperlinks>
    <hyperlink ref="A4" location="Inhalt!A1" display="&lt;&lt;&lt; Inhalt" xr:uid="{E0E89EE0-ACC5-4354-939E-72A694DC697C}"/>
    <hyperlink ref="A72" location="Metadaten!A1" display="Metadaten &lt;&lt;&lt;" xr:uid="{DC2640DE-3D3E-4C62-B03C-9400E6EDD1FF}"/>
  </hyperlinks>
  <pageMargins left="0.78740157499999996" right="0.78740157499999996" top="0.984251969" bottom="0.984251969" header="0.4921259845" footer="0.4921259845"/>
  <pageSetup paperSize="9" scale="44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63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6.5703125" style="2" customWidth="1"/>
    <col min="2" max="2" width="9.42578125" style="2" customWidth="1"/>
    <col min="3" max="3" width="7.5703125" style="2" customWidth="1"/>
    <col min="4" max="4" width="13.42578125" style="2" bestFit="1" customWidth="1"/>
    <col min="5" max="5" width="12.42578125" style="2" bestFit="1" customWidth="1"/>
    <col min="6" max="6" width="23.42578125" style="2" bestFit="1" customWidth="1"/>
    <col min="7" max="7" width="16.5703125" style="2" bestFit="1" customWidth="1"/>
    <col min="8" max="9" width="12.42578125" style="2" customWidth="1"/>
    <col min="10" max="10" width="9.5703125" style="2" bestFit="1" customWidth="1"/>
    <col min="11" max="16384" width="11.42578125" style="2"/>
  </cols>
  <sheetData>
    <row r="1" spans="1:9" ht="15.75" x14ac:dyDescent="0.2">
      <c r="A1" s="42" t="s">
        <v>382</v>
      </c>
    </row>
    <row r="2" spans="1:9" ht="12.75" customHeight="1" x14ac:dyDescent="0.2">
      <c r="A2" s="2" t="s">
        <v>904</v>
      </c>
    </row>
    <row r="3" spans="1:9" x14ac:dyDescent="0.2"/>
    <row r="4" spans="1:9" x14ac:dyDescent="0.2">
      <c r="A4" s="50" t="s">
        <v>696</v>
      </c>
    </row>
    <row r="5" spans="1:9" x14ac:dyDescent="0.2">
      <c r="A5" s="20"/>
    </row>
    <row r="6" spans="1:9" x14ac:dyDescent="0.2">
      <c r="A6" s="51" t="s">
        <v>786</v>
      </c>
    </row>
    <row r="7" spans="1:9" x14ac:dyDescent="0.2"/>
    <row r="8" spans="1:9" s="7" customFormat="1" x14ac:dyDescent="0.2">
      <c r="A8" s="7" t="s">
        <v>20</v>
      </c>
      <c r="B8" s="7" t="s">
        <v>538</v>
      </c>
      <c r="H8" s="7" t="s">
        <v>383</v>
      </c>
    </row>
    <row r="9" spans="1:9" s="7" customFormat="1" x14ac:dyDescent="0.2">
      <c r="B9" s="7" t="s">
        <v>306</v>
      </c>
      <c r="C9" s="7" t="s">
        <v>382</v>
      </c>
      <c r="D9" s="7" t="s">
        <v>564</v>
      </c>
      <c r="E9" s="7" t="s">
        <v>559</v>
      </c>
      <c r="F9" s="7" t="s">
        <v>547</v>
      </c>
      <c r="G9" s="7" t="s">
        <v>548</v>
      </c>
      <c r="H9" s="7" t="s">
        <v>306</v>
      </c>
      <c r="I9" s="7" t="s">
        <v>307</v>
      </c>
    </row>
    <row r="10" spans="1:9" x14ac:dyDescent="0.2">
      <c r="A10" s="2">
        <v>1972</v>
      </c>
      <c r="B10" s="52">
        <v>10587</v>
      </c>
      <c r="C10" s="52">
        <v>1</v>
      </c>
      <c r="D10" s="52">
        <v>10587</v>
      </c>
      <c r="E10" s="52" t="s">
        <v>23</v>
      </c>
      <c r="F10" s="52" t="s">
        <v>24</v>
      </c>
      <c r="G10" s="52" t="s">
        <v>23</v>
      </c>
      <c r="H10" s="52">
        <v>28333</v>
      </c>
      <c r="I10" s="52" t="s">
        <v>308</v>
      </c>
    </row>
    <row r="11" spans="1:9" x14ac:dyDescent="0.2">
      <c r="A11" s="2">
        <v>1980</v>
      </c>
      <c r="B11" s="52">
        <v>11352</v>
      </c>
      <c r="C11" s="52">
        <v>1</v>
      </c>
      <c r="D11" s="52">
        <v>11352</v>
      </c>
      <c r="E11" s="52" t="s">
        <v>23</v>
      </c>
      <c r="F11" s="52" t="s">
        <v>24</v>
      </c>
      <c r="G11" s="52" t="s">
        <v>23</v>
      </c>
      <c r="H11" s="52">
        <v>36288</v>
      </c>
      <c r="I11" s="52" t="s">
        <v>308</v>
      </c>
    </row>
    <row r="12" spans="1:9" x14ac:dyDescent="0.2">
      <c r="A12" s="2">
        <v>1990</v>
      </c>
      <c r="B12" s="52">
        <v>12329</v>
      </c>
      <c r="C12" s="52">
        <v>1</v>
      </c>
      <c r="D12" s="52">
        <v>12329</v>
      </c>
      <c r="E12" s="52" t="s">
        <v>23</v>
      </c>
      <c r="F12" s="52" t="s">
        <v>24</v>
      </c>
      <c r="G12" s="52" t="s">
        <v>23</v>
      </c>
      <c r="H12" s="52">
        <v>21243</v>
      </c>
      <c r="I12" s="52">
        <v>129</v>
      </c>
    </row>
    <row r="13" spans="1:9" x14ac:dyDescent="0.2">
      <c r="A13" s="2">
        <v>1991</v>
      </c>
      <c r="B13" s="52">
        <v>19894</v>
      </c>
      <c r="C13" s="52">
        <v>1</v>
      </c>
      <c r="D13" s="52">
        <v>19894</v>
      </c>
      <c r="E13" s="52" t="s">
        <v>23</v>
      </c>
      <c r="F13" s="52" t="s">
        <v>24</v>
      </c>
      <c r="G13" s="52" t="s">
        <v>23</v>
      </c>
      <c r="H13" s="52">
        <v>22096</v>
      </c>
      <c r="I13" s="52">
        <v>159</v>
      </c>
    </row>
    <row r="14" spans="1:9" x14ac:dyDescent="0.2">
      <c r="A14" s="2">
        <v>1992</v>
      </c>
      <c r="B14" s="52">
        <v>3248</v>
      </c>
      <c r="C14" s="52">
        <v>1</v>
      </c>
      <c r="D14" s="52">
        <v>3248</v>
      </c>
      <c r="E14" s="52" t="s">
        <v>23</v>
      </c>
      <c r="F14" s="52" t="s">
        <v>24</v>
      </c>
      <c r="G14" s="52" t="s">
        <v>23</v>
      </c>
      <c r="H14" s="52">
        <v>19735</v>
      </c>
      <c r="I14" s="52">
        <v>127</v>
      </c>
    </row>
    <row r="15" spans="1:9" x14ac:dyDescent="0.2">
      <c r="A15" s="2">
        <v>1993</v>
      </c>
      <c r="B15" s="52" t="s">
        <v>24</v>
      </c>
      <c r="C15" s="52">
        <v>1</v>
      </c>
      <c r="D15" s="52">
        <v>0</v>
      </c>
      <c r="E15" s="52" t="s">
        <v>23</v>
      </c>
      <c r="F15" s="52" t="s">
        <v>24</v>
      </c>
      <c r="G15" s="52" t="s">
        <v>23</v>
      </c>
      <c r="H15" s="52">
        <v>14862</v>
      </c>
      <c r="I15" s="52">
        <v>71</v>
      </c>
    </row>
    <row r="16" spans="1:9" x14ac:dyDescent="0.2">
      <c r="A16" s="2">
        <v>1994</v>
      </c>
      <c r="B16" s="52">
        <v>550</v>
      </c>
      <c r="C16" s="52">
        <v>2</v>
      </c>
      <c r="D16" s="52">
        <v>0</v>
      </c>
      <c r="E16" s="52" t="s">
        <v>23</v>
      </c>
      <c r="F16" s="52">
        <v>550</v>
      </c>
      <c r="G16" s="52" t="s">
        <v>23</v>
      </c>
      <c r="H16" s="52">
        <v>19945</v>
      </c>
      <c r="I16" s="52">
        <v>126</v>
      </c>
    </row>
    <row r="17" spans="1:9" x14ac:dyDescent="0.2">
      <c r="A17" s="2">
        <v>1995</v>
      </c>
      <c r="B17" s="52">
        <v>1500</v>
      </c>
      <c r="C17" s="52">
        <v>2</v>
      </c>
      <c r="D17" s="52">
        <v>0</v>
      </c>
      <c r="E17" s="52" t="s">
        <v>23</v>
      </c>
      <c r="F17" s="52">
        <v>1500</v>
      </c>
      <c r="G17" s="52" t="s">
        <v>23</v>
      </c>
      <c r="H17" s="52">
        <v>15951</v>
      </c>
      <c r="I17" s="52">
        <v>140</v>
      </c>
    </row>
    <row r="18" spans="1:9" x14ac:dyDescent="0.2">
      <c r="A18" s="2">
        <v>1996</v>
      </c>
      <c r="B18" s="52">
        <v>1000</v>
      </c>
      <c r="C18" s="52">
        <v>2</v>
      </c>
      <c r="D18" s="52">
        <v>0</v>
      </c>
      <c r="E18" s="52" t="s">
        <v>23</v>
      </c>
      <c r="F18" s="52">
        <v>1000</v>
      </c>
      <c r="G18" s="52" t="s">
        <v>23</v>
      </c>
      <c r="H18" s="52">
        <v>13888</v>
      </c>
      <c r="I18" s="52">
        <v>129</v>
      </c>
    </row>
    <row r="19" spans="1:9" x14ac:dyDescent="0.2">
      <c r="A19" s="2">
        <v>1997</v>
      </c>
      <c r="B19" s="52">
        <v>1000</v>
      </c>
      <c r="C19" s="52">
        <v>2</v>
      </c>
      <c r="D19" s="52">
        <v>0</v>
      </c>
      <c r="E19" s="52" t="s">
        <v>23</v>
      </c>
      <c r="F19" s="52">
        <v>1000</v>
      </c>
      <c r="G19" s="52" t="s">
        <v>23</v>
      </c>
      <c r="H19" s="52">
        <v>12020</v>
      </c>
      <c r="I19" s="52">
        <v>93</v>
      </c>
    </row>
    <row r="20" spans="1:9" x14ac:dyDescent="0.2">
      <c r="A20" s="2">
        <v>1998</v>
      </c>
      <c r="B20" s="52">
        <v>1200</v>
      </c>
      <c r="C20" s="52">
        <v>2</v>
      </c>
      <c r="D20" s="52">
        <v>0</v>
      </c>
      <c r="E20" s="52" t="s">
        <v>23</v>
      </c>
      <c r="F20" s="52">
        <v>1200</v>
      </c>
      <c r="G20" s="52" t="s">
        <v>23</v>
      </c>
      <c r="H20" s="52">
        <v>9009</v>
      </c>
      <c r="I20" s="52">
        <v>78</v>
      </c>
    </row>
    <row r="21" spans="1:9" x14ac:dyDescent="0.2">
      <c r="A21" s="2">
        <v>1999</v>
      </c>
      <c r="B21" s="52">
        <v>1500</v>
      </c>
      <c r="C21" s="52">
        <v>2</v>
      </c>
      <c r="D21" s="52">
        <v>0</v>
      </c>
      <c r="E21" s="52" t="s">
        <v>23</v>
      </c>
      <c r="F21" s="52">
        <v>1500</v>
      </c>
      <c r="G21" s="52" t="s">
        <v>23</v>
      </c>
      <c r="H21" s="52">
        <v>11575</v>
      </c>
      <c r="I21" s="52">
        <v>119</v>
      </c>
    </row>
    <row r="22" spans="1:9" x14ac:dyDescent="0.2">
      <c r="A22" s="2">
        <v>2000</v>
      </c>
      <c r="B22" s="52">
        <v>1200</v>
      </c>
      <c r="C22" s="52">
        <v>2</v>
      </c>
      <c r="D22" s="52">
        <v>0</v>
      </c>
      <c r="E22" s="52" t="s">
        <v>23</v>
      </c>
      <c r="F22" s="52">
        <v>1200</v>
      </c>
      <c r="G22" s="52" t="s">
        <v>23</v>
      </c>
      <c r="H22" s="52">
        <v>23874</v>
      </c>
      <c r="I22" s="52">
        <v>157</v>
      </c>
    </row>
    <row r="23" spans="1:9" x14ac:dyDescent="0.2">
      <c r="A23" s="2">
        <v>2001</v>
      </c>
      <c r="B23" s="52">
        <v>1000</v>
      </c>
      <c r="C23" s="52">
        <v>2</v>
      </c>
      <c r="D23" s="52">
        <v>0</v>
      </c>
      <c r="E23" s="52" t="s">
        <v>23</v>
      </c>
      <c r="F23" s="52">
        <v>1000</v>
      </c>
      <c r="G23" s="52" t="s">
        <v>23</v>
      </c>
      <c r="H23" s="52">
        <v>44915</v>
      </c>
      <c r="I23" s="52">
        <v>531</v>
      </c>
    </row>
    <row r="24" spans="1:9" x14ac:dyDescent="0.2">
      <c r="A24" s="3">
        <v>2002</v>
      </c>
      <c r="B24" s="52">
        <v>500</v>
      </c>
      <c r="C24" s="52">
        <v>2</v>
      </c>
      <c r="D24" s="52">
        <v>0</v>
      </c>
      <c r="E24" s="52" t="s">
        <v>23</v>
      </c>
      <c r="F24" s="52">
        <v>500</v>
      </c>
      <c r="G24" s="52" t="s">
        <v>23</v>
      </c>
      <c r="H24" s="52">
        <v>34214</v>
      </c>
      <c r="I24" s="52">
        <v>409</v>
      </c>
    </row>
    <row r="25" spans="1:9" x14ac:dyDescent="0.2">
      <c r="A25" s="3">
        <v>2003</v>
      </c>
      <c r="B25" s="52">
        <v>12446</v>
      </c>
      <c r="C25" s="52">
        <v>2</v>
      </c>
      <c r="D25" s="52">
        <v>3942</v>
      </c>
      <c r="E25" s="52" t="s">
        <v>23</v>
      </c>
      <c r="F25" s="52">
        <v>600</v>
      </c>
      <c r="G25" s="52">
        <v>7904</v>
      </c>
      <c r="H25" s="52">
        <v>27695</v>
      </c>
      <c r="I25" s="52">
        <v>253</v>
      </c>
    </row>
    <row r="26" spans="1:9" x14ac:dyDescent="0.2">
      <c r="A26" s="3">
        <v>2004</v>
      </c>
      <c r="B26" s="52">
        <v>24532</v>
      </c>
      <c r="C26" s="52">
        <v>2</v>
      </c>
      <c r="D26" s="52">
        <v>13061</v>
      </c>
      <c r="E26" s="52" t="s">
        <v>23</v>
      </c>
      <c r="F26" s="52">
        <v>508</v>
      </c>
      <c r="G26" s="52">
        <v>10963</v>
      </c>
      <c r="H26" s="52">
        <v>27898</v>
      </c>
      <c r="I26" s="52">
        <v>215</v>
      </c>
    </row>
    <row r="27" spans="1:9" x14ac:dyDescent="0.2">
      <c r="A27" s="3">
        <v>2005</v>
      </c>
      <c r="B27" s="52">
        <v>21376</v>
      </c>
      <c r="C27" s="52">
        <v>2</v>
      </c>
      <c r="D27" s="52">
        <v>11000</v>
      </c>
      <c r="E27" s="52" t="s">
        <v>23</v>
      </c>
      <c r="F27" s="52">
        <v>389</v>
      </c>
      <c r="G27" s="52">
        <v>9987</v>
      </c>
      <c r="H27" s="52">
        <v>28041</v>
      </c>
      <c r="I27" s="52">
        <v>225</v>
      </c>
    </row>
    <row r="28" spans="1:9" x14ac:dyDescent="0.2">
      <c r="A28" s="3">
        <v>2006</v>
      </c>
      <c r="B28" s="52">
        <v>22779</v>
      </c>
      <c r="C28" s="52">
        <v>3</v>
      </c>
      <c r="D28" s="52">
        <v>10235</v>
      </c>
      <c r="E28" s="52" t="s">
        <v>23</v>
      </c>
      <c r="F28" s="52">
        <v>407</v>
      </c>
      <c r="G28" s="52">
        <v>12137</v>
      </c>
      <c r="H28" s="52">
        <v>25022</v>
      </c>
      <c r="I28" s="52">
        <v>200</v>
      </c>
    </row>
    <row r="29" spans="1:9" x14ac:dyDescent="0.2">
      <c r="A29" s="3">
        <v>2007</v>
      </c>
      <c r="B29" s="52">
        <v>23664</v>
      </c>
      <c r="C29" s="52">
        <v>3</v>
      </c>
      <c r="D29" s="52">
        <v>11256</v>
      </c>
      <c r="E29" s="52" t="s">
        <v>23</v>
      </c>
      <c r="F29" s="52">
        <v>381</v>
      </c>
      <c r="G29" s="52">
        <v>12027</v>
      </c>
      <c r="H29" s="52">
        <v>24445</v>
      </c>
      <c r="I29" s="52">
        <v>238</v>
      </c>
    </row>
    <row r="30" spans="1:9" x14ac:dyDescent="0.2">
      <c r="A30" s="3">
        <v>2008</v>
      </c>
      <c r="B30" s="52">
        <v>24820</v>
      </c>
      <c r="C30" s="52">
        <v>3</v>
      </c>
      <c r="D30" s="52">
        <v>12970</v>
      </c>
      <c r="E30" s="52" t="s">
        <v>23</v>
      </c>
      <c r="F30" s="52">
        <v>269</v>
      </c>
      <c r="G30" s="52">
        <v>11581</v>
      </c>
      <c r="H30" s="52">
        <v>26600</v>
      </c>
      <c r="I30" s="52">
        <v>305</v>
      </c>
    </row>
    <row r="31" spans="1:9" x14ac:dyDescent="0.2">
      <c r="A31" s="3">
        <v>2009</v>
      </c>
      <c r="B31" s="52">
        <v>22446</v>
      </c>
      <c r="C31" s="52">
        <v>3</v>
      </c>
      <c r="D31" s="52">
        <v>10790</v>
      </c>
      <c r="E31" s="52" t="s">
        <v>23</v>
      </c>
      <c r="F31" s="52">
        <v>326</v>
      </c>
      <c r="G31" s="52">
        <v>11330</v>
      </c>
      <c r="H31" s="52">
        <v>20014</v>
      </c>
      <c r="I31" s="52">
        <v>185</v>
      </c>
    </row>
    <row r="32" spans="1:9" x14ac:dyDescent="0.2">
      <c r="A32" s="3">
        <v>2010</v>
      </c>
      <c r="B32" s="52">
        <v>30649</v>
      </c>
      <c r="C32" s="52">
        <v>3</v>
      </c>
      <c r="D32" s="52">
        <v>13331</v>
      </c>
      <c r="E32" s="52" t="s">
        <v>23</v>
      </c>
      <c r="F32" s="52">
        <v>368</v>
      </c>
      <c r="G32" s="52">
        <v>16950</v>
      </c>
      <c r="H32" s="52">
        <v>22560</v>
      </c>
      <c r="I32" s="52">
        <v>192</v>
      </c>
    </row>
    <row r="33" spans="1:11" x14ac:dyDescent="0.2">
      <c r="A33" s="3">
        <v>2011</v>
      </c>
      <c r="B33" s="52">
        <v>35320</v>
      </c>
      <c r="C33" s="52">
        <v>3</v>
      </c>
      <c r="D33" s="52">
        <v>14098</v>
      </c>
      <c r="E33" s="52" t="s">
        <v>23</v>
      </c>
      <c r="F33" s="52">
        <v>590</v>
      </c>
      <c r="G33" s="52">
        <v>20632</v>
      </c>
      <c r="H33" s="52">
        <v>17028</v>
      </c>
      <c r="I33" s="52">
        <v>196</v>
      </c>
    </row>
    <row r="34" spans="1:11" x14ac:dyDescent="0.2">
      <c r="A34" s="3">
        <v>2012</v>
      </c>
      <c r="B34" s="52">
        <v>43675</v>
      </c>
      <c r="C34" s="52">
        <v>3</v>
      </c>
      <c r="D34" s="52">
        <v>17273</v>
      </c>
      <c r="E34" s="52" t="s">
        <v>23</v>
      </c>
      <c r="F34" s="52">
        <v>550</v>
      </c>
      <c r="G34" s="52">
        <v>25852</v>
      </c>
      <c r="H34" s="52">
        <v>17538</v>
      </c>
      <c r="I34" s="52">
        <v>145</v>
      </c>
    </row>
    <row r="35" spans="1:11" x14ac:dyDescent="0.2">
      <c r="A35" s="3">
        <v>2013</v>
      </c>
      <c r="B35" s="52">
        <v>45997</v>
      </c>
      <c r="C35" s="52">
        <v>3</v>
      </c>
      <c r="D35" s="52">
        <v>16038</v>
      </c>
      <c r="E35" s="52" t="s">
        <v>23</v>
      </c>
      <c r="F35" s="52">
        <v>370</v>
      </c>
      <c r="G35" s="52">
        <v>29589</v>
      </c>
      <c r="H35" s="52">
        <v>23566</v>
      </c>
      <c r="I35" s="52">
        <v>173</v>
      </c>
    </row>
    <row r="36" spans="1:11" x14ac:dyDescent="0.2">
      <c r="A36" s="3">
        <v>2014</v>
      </c>
      <c r="B36" s="52">
        <v>54213</v>
      </c>
      <c r="C36" s="52">
        <v>3</v>
      </c>
      <c r="D36" s="52">
        <v>19977</v>
      </c>
      <c r="E36" s="52" t="s">
        <v>23</v>
      </c>
      <c r="F36" s="52">
        <v>379</v>
      </c>
      <c r="G36" s="52">
        <v>33857</v>
      </c>
      <c r="H36" s="52">
        <v>12258</v>
      </c>
      <c r="I36" s="52">
        <v>55</v>
      </c>
    </row>
    <row r="37" spans="1:11" x14ac:dyDescent="0.2">
      <c r="A37" s="3">
        <v>2015</v>
      </c>
      <c r="B37" s="52">
        <v>74055</v>
      </c>
      <c r="C37" s="52">
        <v>4</v>
      </c>
      <c r="D37" s="52">
        <v>18996</v>
      </c>
      <c r="E37" s="52">
        <v>7358</v>
      </c>
      <c r="F37" s="52">
        <v>290</v>
      </c>
      <c r="G37" s="52">
        <v>47411</v>
      </c>
      <c r="H37" s="52">
        <v>30010</v>
      </c>
      <c r="I37" s="52">
        <v>242</v>
      </c>
    </row>
    <row r="38" spans="1:11" x14ac:dyDescent="0.2">
      <c r="A38" s="3">
        <v>2016</v>
      </c>
      <c r="B38" s="52">
        <v>85108</v>
      </c>
      <c r="C38" s="52">
        <v>4</v>
      </c>
      <c r="D38" s="52">
        <v>14437</v>
      </c>
      <c r="E38" s="52">
        <v>7584</v>
      </c>
      <c r="F38" s="52">
        <v>315</v>
      </c>
      <c r="G38" s="52">
        <v>62772</v>
      </c>
      <c r="H38" s="52">
        <v>22005</v>
      </c>
      <c r="I38" s="52">
        <v>211</v>
      </c>
      <c r="J38" s="13"/>
    </row>
    <row r="39" spans="1:11" x14ac:dyDescent="0.2">
      <c r="A39" s="3">
        <v>2017</v>
      </c>
      <c r="B39" s="52">
        <v>100468</v>
      </c>
      <c r="C39" s="52">
        <v>4</v>
      </c>
      <c r="D39" s="52">
        <v>15010</v>
      </c>
      <c r="E39" s="52">
        <v>8580</v>
      </c>
      <c r="F39" s="52">
        <v>292</v>
      </c>
      <c r="G39" s="52">
        <v>76586</v>
      </c>
      <c r="H39" s="52">
        <v>22317</v>
      </c>
      <c r="I39" s="52">
        <v>245</v>
      </c>
      <c r="J39" s="13"/>
      <c r="K39" s="14"/>
    </row>
    <row r="40" spans="1:11" x14ac:dyDescent="0.2">
      <c r="A40" s="3">
        <v>2018</v>
      </c>
      <c r="B40" s="52">
        <v>89847</v>
      </c>
      <c r="C40" s="52">
        <v>4</v>
      </c>
      <c r="D40" s="52">
        <v>35390</v>
      </c>
      <c r="E40" s="52" t="s">
        <v>24</v>
      </c>
      <c r="F40" s="52">
        <v>369</v>
      </c>
      <c r="G40" s="52">
        <v>54088</v>
      </c>
      <c r="H40" s="52">
        <v>19105</v>
      </c>
      <c r="I40" s="52">
        <v>187</v>
      </c>
      <c r="J40" s="13"/>
      <c r="K40" s="14"/>
    </row>
    <row r="41" spans="1:11" x14ac:dyDescent="0.2">
      <c r="A41" s="3">
        <v>2019</v>
      </c>
      <c r="B41" s="52">
        <v>118800</v>
      </c>
      <c r="C41" s="52">
        <v>4</v>
      </c>
      <c r="D41" s="52">
        <v>19618</v>
      </c>
      <c r="E41" s="52">
        <v>12594</v>
      </c>
      <c r="F41" s="52">
        <v>381</v>
      </c>
      <c r="G41" s="52">
        <v>86207</v>
      </c>
      <c r="H41" s="52">
        <v>21396</v>
      </c>
      <c r="I41" s="52">
        <v>224</v>
      </c>
      <c r="J41" s="13"/>
      <c r="K41" s="14"/>
    </row>
    <row r="42" spans="1:11" x14ac:dyDescent="0.2">
      <c r="A42" s="3">
        <v>2020</v>
      </c>
      <c r="B42" s="52">
        <v>29758</v>
      </c>
      <c r="C42" s="52">
        <v>4</v>
      </c>
      <c r="D42" s="52">
        <v>9432</v>
      </c>
      <c r="E42" s="52">
        <v>6459</v>
      </c>
      <c r="F42" s="52">
        <v>0</v>
      </c>
      <c r="G42" s="52">
        <v>13867</v>
      </c>
      <c r="H42" s="52">
        <v>11593</v>
      </c>
      <c r="I42" s="52">
        <v>86</v>
      </c>
      <c r="J42" s="13"/>
      <c r="K42" s="14"/>
    </row>
    <row r="43" spans="1:11" x14ac:dyDescent="0.2">
      <c r="A43" s="3">
        <v>2021</v>
      </c>
      <c r="B43" s="52">
        <v>28155</v>
      </c>
      <c r="C43" s="52">
        <v>4</v>
      </c>
      <c r="D43" s="52">
        <v>10208</v>
      </c>
      <c r="E43" s="52">
        <v>7391</v>
      </c>
      <c r="F43" s="52">
        <v>143</v>
      </c>
      <c r="G43" s="52">
        <v>10413</v>
      </c>
      <c r="H43" s="52">
        <v>9973</v>
      </c>
      <c r="I43" s="52">
        <v>95</v>
      </c>
      <c r="J43" s="13"/>
      <c r="K43" s="14"/>
    </row>
    <row r="44" spans="1:11" x14ac:dyDescent="0.2">
      <c r="A44" s="3">
        <v>2022</v>
      </c>
      <c r="B44" s="52">
        <v>63400</v>
      </c>
      <c r="C44" s="52">
        <v>4</v>
      </c>
      <c r="D44" s="52">
        <v>20120</v>
      </c>
      <c r="E44" s="52">
        <v>14118</v>
      </c>
      <c r="F44" s="52">
        <v>248</v>
      </c>
      <c r="G44" s="52">
        <v>28914</v>
      </c>
      <c r="H44" s="52">
        <v>19375</v>
      </c>
      <c r="I44" s="52">
        <v>172</v>
      </c>
      <c r="J44" s="13"/>
      <c r="K44" s="14"/>
    </row>
    <row r="45" spans="1:11" x14ac:dyDescent="0.2">
      <c r="A45" s="3">
        <v>2023</v>
      </c>
      <c r="B45" s="52">
        <v>104034</v>
      </c>
      <c r="C45" s="52">
        <v>4</v>
      </c>
      <c r="D45" s="52">
        <v>23701</v>
      </c>
      <c r="E45" s="52">
        <v>17595</v>
      </c>
      <c r="F45" s="52">
        <v>167</v>
      </c>
      <c r="G45" s="52">
        <v>62571</v>
      </c>
      <c r="H45" s="52">
        <v>24551</v>
      </c>
      <c r="I45" s="52">
        <v>141</v>
      </c>
      <c r="J45" s="13"/>
      <c r="K45" s="14"/>
    </row>
    <row r="46" spans="1:11" x14ac:dyDescent="0.2">
      <c r="A46" s="3">
        <v>2024</v>
      </c>
      <c r="B46" s="52">
        <v>132637</v>
      </c>
      <c r="C46" s="52">
        <v>4</v>
      </c>
      <c r="D46" s="52">
        <v>25413</v>
      </c>
      <c r="E46" s="52">
        <v>17418</v>
      </c>
      <c r="F46" s="52">
        <v>335</v>
      </c>
      <c r="G46" s="52">
        <v>89471</v>
      </c>
      <c r="H46" s="52">
        <v>27270</v>
      </c>
      <c r="I46" s="52">
        <v>137</v>
      </c>
      <c r="J46" s="13"/>
      <c r="K46" s="14"/>
    </row>
    <row r="47" spans="1:11" s="46" customFormat="1" x14ac:dyDescent="0.2">
      <c r="B47" s="65"/>
      <c r="J47" s="65"/>
    </row>
    <row r="48" spans="1:11" x14ac:dyDescent="0.2">
      <c r="A48" s="54" t="s">
        <v>698</v>
      </c>
      <c r="B48" s="55"/>
      <c r="C48" s="56"/>
    </row>
    <row r="49" spans="1:10" x14ac:dyDescent="0.2"/>
    <row r="50" spans="1:10" x14ac:dyDescent="0.2">
      <c r="A50" s="59" t="s">
        <v>699</v>
      </c>
      <c r="C50" s="20"/>
    </row>
    <row r="51" spans="1:10" ht="12.75" customHeight="1" x14ac:dyDescent="0.2">
      <c r="A51" s="2" t="s">
        <v>787</v>
      </c>
      <c r="H51" s="15"/>
      <c r="I51" s="16"/>
      <c r="J51" s="1"/>
    </row>
    <row r="53" spans="1:10" s="41" customFormat="1" ht="12.75" customHeight="1" x14ac:dyDescent="0.2">
      <c r="A53" s="41" t="s">
        <v>282</v>
      </c>
    </row>
    <row r="54" spans="1:10" ht="12.75" customHeight="1" x14ac:dyDescent="0.2">
      <c r="A54" s="2" t="s">
        <v>537</v>
      </c>
    </row>
    <row r="55" spans="1:10" ht="12.75" customHeight="1" x14ac:dyDescent="0.2">
      <c r="A55" s="2" t="s">
        <v>549</v>
      </c>
    </row>
    <row r="56" spans="1:10" ht="12.75" customHeight="1" x14ac:dyDescent="0.2">
      <c r="A56" s="2" t="s">
        <v>550</v>
      </c>
    </row>
    <row r="57" spans="1:10" ht="12.75" customHeight="1" x14ac:dyDescent="0.2">
      <c r="A57" s="2" t="s">
        <v>551</v>
      </c>
    </row>
    <row r="58" spans="1:10" ht="12.75" customHeight="1" x14ac:dyDescent="0.2">
      <c r="A58" s="2" t="s">
        <v>536</v>
      </c>
    </row>
    <row r="59" spans="1:10" ht="12.75" customHeight="1" x14ac:dyDescent="0.2">
      <c r="A59" s="2" t="s">
        <v>566</v>
      </c>
    </row>
    <row r="60" spans="1:10" ht="12.75" customHeight="1" x14ac:dyDescent="0.2">
      <c r="A60" s="2" t="s">
        <v>565</v>
      </c>
    </row>
    <row r="61" spans="1:10" ht="12.75" customHeight="1" x14ac:dyDescent="0.2">
      <c r="A61" s="2" t="s">
        <v>567</v>
      </c>
    </row>
    <row r="62" spans="1:10" ht="12.75" customHeight="1" x14ac:dyDescent="0.2">
      <c r="A62" s="2" t="s">
        <v>644</v>
      </c>
    </row>
    <row r="63" spans="1:10" ht="12.75" customHeight="1" x14ac:dyDescent="0.2">
      <c r="A63" s="2" t="s">
        <v>804</v>
      </c>
    </row>
  </sheetData>
  <phoneticPr fontId="3" type="noConversion"/>
  <hyperlinks>
    <hyperlink ref="O65383" r:id="rId1" display="http://www.eda.admin.ch/eda/de/home/doc/publi/ptrali.html" xr:uid="{00000000-0004-0000-2B00-000000000000}"/>
    <hyperlink ref="R65501" r:id="rId2" display="Ulrich.Feisst@tba.llv.li_x000a_gabathulerb@post.li" xr:uid="{00000000-0004-0000-2B00-000001000000}"/>
    <hyperlink ref="O65389" r:id="rId3" display="http://www.vorarlberg.at/vorarlberg/geschichte_statistik/statistik/landesstatistik/weitereinformationen/staatsbuergerschaftsverle/staatsbuergerschaftsverle.htm" xr:uid="{00000000-0004-0000-2B00-000002000000}"/>
    <hyperlink ref="R65503" r:id="rId4" display="Ulrich.Feisst@tba.llv.li_x000a_gabathulerb@post.li" xr:uid="{00000000-0004-0000-2B00-000003000000}"/>
    <hyperlink ref="O65454" r:id="rId5" display="http://www.bfs.admin.ch/bfs/portal/de/index/themen/05/05.html" xr:uid="{00000000-0004-0000-2B00-000004000000}"/>
    <hyperlink ref="O65459" r:id="rId6" display="http://www.bfs.admin.ch/bfs/portal/de/index/themen/05/05.html" xr:uid="{00000000-0004-0000-2B00-000005000000}"/>
    <hyperlink ref="O65390" r:id="rId7" display="http://www.eda.admin.ch/eda/de/home/doc/publi/ptrali.html" xr:uid="{00000000-0004-0000-2B00-000006000000}"/>
    <hyperlink ref="R65504" r:id="rId8" display="Ulrich.Feisst@tba.llv.li_x000a_gabathulerb@post.li" xr:uid="{00000000-0004-0000-2B00-000007000000}"/>
    <hyperlink ref="O65455" r:id="rId9" display="http://www.bfs.admin.ch/bfs/portal/de/index/themen/05/05.html" xr:uid="{00000000-0004-0000-2B00-000008000000}"/>
    <hyperlink ref="O65460" r:id="rId10" display="http://www.bfs.admin.ch/bfs/portal/de/index/themen/05/05.html" xr:uid="{00000000-0004-0000-2B00-000009000000}"/>
    <hyperlink ref="O65391" r:id="rId11" display="http://www.eda.admin.ch/eda/de/home/doc/publi/ptrali.html" xr:uid="{00000000-0004-0000-2B00-00000A000000}"/>
    <hyperlink ref="R65505" r:id="rId12" display="Ulrich.Feisst@tba.llv.li_x000a_gabathulerb@post.li" xr:uid="{00000000-0004-0000-2B00-00000B000000}"/>
    <hyperlink ref="O65456" r:id="rId13" display="http://www.bfs.admin.ch/bfs/portal/de/index/themen/05/05.html" xr:uid="{00000000-0004-0000-2B00-00000C000000}"/>
    <hyperlink ref="O65461" r:id="rId14" display="http://www.bfs.admin.ch/bfs/portal/de/index/themen/05/05.html" xr:uid="{00000000-0004-0000-2B00-00000D000000}"/>
    <hyperlink ref="O65392" r:id="rId15" display="http://www.eda.admin.ch/eda/de/home/doc/publi/ptrali.html" xr:uid="{00000000-0004-0000-2B00-00000E000000}"/>
    <hyperlink ref="R65506" r:id="rId16" display="Ulrich.Feisst@tba.llv.li_x000a_gabathulerb@post.li" xr:uid="{00000000-0004-0000-2B00-00000F000000}"/>
    <hyperlink ref="O65462" r:id="rId17" display="http://www.statistik.zh.ch/themen/wohnbauindex.php" xr:uid="{00000000-0004-0000-2B00-000010000000}"/>
    <hyperlink ref="O65393" r:id="rId18" display="http://www.eda.admin.ch/eda/de/home/doc/publi/ptrali.html" xr:uid="{00000000-0004-0000-2B00-000011000000}"/>
    <hyperlink ref="R65507" r:id="rId19" display="Ulrich.Feisst@tba.llv.li_x000a_gabathulerb@post.li" xr:uid="{00000000-0004-0000-2B00-000012000000}"/>
    <hyperlink ref="O65394" r:id="rId20" display="http://www.eda.admin.ch/eda/de/home/doc/publi/ptrali.html" xr:uid="{00000000-0004-0000-2B00-000013000000}"/>
    <hyperlink ref="R65508" r:id="rId21" display="Ulrich.Feisst@tba.llv.li_x000a_gabathulerb@post.li" xr:uid="{00000000-0004-0000-2B00-000014000000}"/>
    <hyperlink ref="O65458" r:id="rId22" display="http://www.bfs.admin.ch/bfs/portal/de/index/themen/05/05.html" xr:uid="{00000000-0004-0000-2B00-000015000000}"/>
    <hyperlink ref="O65453" r:id="rId23" display="http://www.statistik.zh.ch/themen/wohnbauindex.php" xr:uid="{00000000-0004-0000-2B00-000016000000}"/>
    <hyperlink ref="O65382" r:id="rId24" display="http://www.eda.admin.ch/eda/de/home/doc/publi/ptrali.html" xr:uid="{00000000-0004-0000-2B00-000017000000}"/>
    <hyperlink ref="R65502" r:id="rId25" display="Ulrich.Feisst@tba.llv.li_x000a_gabathulerb@post.li" xr:uid="{00000000-0004-0000-2B00-000018000000}"/>
    <hyperlink ref="O65385" r:id="rId26" display="http://www.eda.admin.ch/eda/de/home/doc/publi/ptrali.html" xr:uid="{00000000-0004-0000-2B00-000019000000}"/>
    <hyperlink ref="O65384" r:id="rId27" display="http://www.eda.admin.ch/eda/de/home/doc/publi/ptrali.html" xr:uid="{00000000-0004-0000-2B00-00001A000000}"/>
    <hyperlink ref="O65388" r:id="rId28" display="http://www.vorarlberg.at/vorarlberg/geschichte_statistik/statistik/landesstatistik/weitereinformationen/staatsbuergerschaftsverle/staatsbuergerschaftsverle.htm" xr:uid="{00000000-0004-0000-2B00-00001B000000}"/>
    <hyperlink ref="O65380" r:id="rId29" display="http://www.eda.admin.ch/eda/de/home/doc/publi/ptrali.html" xr:uid="{00000000-0004-0000-2B00-00001C000000}"/>
    <hyperlink ref="O65452" r:id="rId30" display="http://www.statistik.zh.ch/themen/wohnbauindex.php" xr:uid="{00000000-0004-0000-2B00-00001D000000}"/>
    <hyperlink ref="O65457" r:id="rId31" display="http://www.bfs.admin.ch/bfs/portal/de/index/themen/05/05.html" xr:uid="{00000000-0004-0000-2B00-00001E000000}"/>
    <hyperlink ref="R65498" r:id="rId32" display="Ulrich.Feisst@tba.llv.li_x000a_gabathulerb@post.li" xr:uid="{00000000-0004-0000-2B00-00001F000000}"/>
    <hyperlink ref="O65449" r:id="rId33" display="http://www.statistik.zh.ch/themen/wohnbauindex.php" xr:uid="{00000000-0004-0000-2B00-000020000000}"/>
    <hyperlink ref="R65499" r:id="rId34" display="Ulrich.Feisst@tba.llv.li_x000a_gabathulerb@post.li" xr:uid="{00000000-0004-0000-2B00-000021000000}"/>
    <hyperlink ref="O65450" r:id="rId35" display="http://www.statistik.zh.ch/themen/wohnbauindex.php" xr:uid="{00000000-0004-0000-2B00-000022000000}"/>
    <hyperlink ref="R65500" r:id="rId36" display="Ulrich.Feisst@tba.llv.li_x000a_gabathulerb@post.li" xr:uid="{00000000-0004-0000-2B00-000023000000}"/>
    <hyperlink ref="Q65380" r:id="rId37" display="http://www.eda.admin.ch/eda/de/home/doc/publi/ptrali.html" xr:uid="{00000000-0004-0000-2B00-000024000000}"/>
    <hyperlink ref="T65501" r:id="rId38" display="Ulrich.Feisst@tba.llv.li_x000a_gabathulerb@post.li" xr:uid="{00000000-0004-0000-2B00-000025000000}"/>
    <hyperlink ref="Q65452" r:id="rId39" display="http://www.statistik.zh.ch/themen/wohnbauindex.php" xr:uid="{00000000-0004-0000-2B00-000026000000}"/>
    <hyperlink ref="Q65457" r:id="rId40" display="http://www.bfs.admin.ch/bfs/portal/de/index/themen/05/05.html" xr:uid="{00000000-0004-0000-2B00-000027000000}"/>
    <hyperlink ref="M65388" r:id="rId41" display="http://www.vorarlberg.at/vorarlberg/geschichte_statistik/statistik/landesstatistik/weitereinformationen/staatsbuergerschaftsverle/staatsbuergerschaftsverle.htm" xr:uid="{00000000-0004-0000-2B00-000028000000}"/>
    <hyperlink ref="M65384" r:id="rId42" display="http://www.eda.admin.ch/eda/de/home/doc/publi/ptrali.html" xr:uid="{00000000-0004-0000-2B00-000029000000}"/>
    <hyperlink ref="M65385" r:id="rId43" display="http://www.eda.admin.ch/eda/de/home/doc/publi/ptrali.html" xr:uid="{00000000-0004-0000-2B00-00002A000000}"/>
    <hyperlink ref="M65386" r:id="rId44" display="http://www.eda.admin.ch/eda/de/home/doc/publi/ptrali.html" xr:uid="{00000000-0004-0000-2B00-00002B000000}"/>
    <hyperlink ref="M65453" r:id="rId45" display="http://www.statistik.zh.ch/themen/wohnbauindex.php" xr:uid="{00000000-0004-0000-2B00-00002C000000}"/>
    <hyperlink ref="M65458" r:id="rId46" display="http://www.bfs.admin.ch/bfs/portal/de/index/themen/05/05.html" xr:uid="{00000000-0004-0000-2B00-00002D000000}"/>
    <hyperlink ref="O65451" r:id="rId47" display="http://www.statistik.zh.ch/themen/wohnbauindex.php" xr:uid="{00000000-0004-0000-2B00-00002E000000}"/>
    <hyperlink ref="O65379" r:id="rId48" display="http://www.eda.admin.ch/eda/de/home/doc/publi/ptrali.html" xr:uid="{00000000-0004-0000-2B00-00002F000000}"/>
    <hyperlink ref="O65378" r:id="rId49" display="http://www.eda.admin.ch/eda/de/home/doc/publi/ptrali.html" xr:uid="{00000000-0004-0000-2B00-000030000000}"/>
    <hyperlink ref="O65377" r:id="rId50" display="http://www.eda.admin.ch/eda/de/home/doc/publi/ptrali.html" xr:uid="{00000000-0004-0000-2B00-000031000000}"/>
    <hyperlink ref="O65381" r:id="rId51" display="http://www.eda.admin.ch/eda/de/home/doc/publi/ptrali.html" xr:uid="{00000000-0004-0000-2B00-000032000000}"/>
    <hyperlink ref="N65380" r:id="rId52" display="http://www.eda.admin.ch/eda/de/home/doc/publi/ptrali.html" xr:uid="{00000000-0004-0000-2B00-000033000000}"/>
    <hyperlink ref="N65452" r:id="rId53" display="http://www.statistik.zh.ch/themen/wohnbauindex.php" xr:uid="{00000000-0004-0000-2B00-000034000000}"/>
    <hyperlink ref="N65457" r:id="rId54" display="http://www.bfs.admin.ch/bfs/portal/de/index/themen/05/05.html" xr:uid="{00000000-0004-0000-2B00-000035000000}"/>
    <hyperlink ref="N65379" r:id="rId55" display="http://www.eda.admin.ch/eda/de/home/doc/publi/ptrali.html" xr:uid="{00000000-0004-0000-2B00-000036000000}"/>
    <hyperlink ref="N65451" r:id="rId56" display="http://www.statistik.zh.ch/themen/wohnbauindex.php" xr:uid="{00000000-0004-0000-2B00-000037000000}"/>
    <hyperlink ref="N65378" r:id="rId57" display="http://www.eda.admin.ch/eda/de/home/doc/publi/ptrali.html" xr:uid="{00000000-0004-0000-2B00-000038000000}"/>
    <hyperlink ref="N65450" r:id="rId58" display="http://www.statistik.zh.ch/themen/wohnbauindex.php" xr:uid="{00000000-0004-0000-2B00-000039000000}"/>
    <hyperlink ref="P65386" r:id="rId59" display="paul.boegli@bfm.admin.ch" xr:uid="{00000000-0004-0000-2B00-00003A000000}"/>
    <hyperlink ref="O65397" r:id="rId60" display="http://www.eda.admin.ch/eda/de/home/doc/publi/ptrali.html" xr:uid="{00000000-0004-0000-2B00-00003B000000}"/>
    <hyperlink ref="R65515" r:id="rId61" display="Ulrich.Feisst@tba.llv.li_x000a_gabathulerb@post.li" xr:uid="{00000000-0004-0000-2B00-00003C000000}"/>
    <hyperlink ref="O65403" r:id="rId62" display="http://www.vorarlberg.at/vorarlberg/geschichte_statistik/statistik/landesstatistik/weitereinformationen/staatsbuergerschaftsverle/staatsbuergerschaftsverle.htm" xr:uid="{00000000-0004-0000-2B00-00003D000000}"/>
    <hyperlink ref="R65517" r:id="rId63" display="Ulrich.Feisst@tba.llv.li_x000a_gabathulerb@post.li" xr:uid="{00000000-0004-0000-2B00-00003E000000}"/>
    <hyperlink ref="O65468" r:id="rId64" display="http://www.bfs.admin.ch/bfs/portal/de/index/themen/05/05.html" xr:uid="{00000000-0004-0000-2B00-00003F000000}"/>
    <hyperlink ref="O65473" r:id="rId65" display="http://www.bfs.admin.ch/bfs/portal/de/index/themen/05/05.html" xr:uid="{00000000-0004-0000-2B00-000040000000}"/>
    <hyperlink ref="O65404" r:id="rId66" display="http://www.eda.admin.ch/eda/de/home/doc/publi/ptrali.html" xr:uid="{00000000-0004-0000-2B00-000041000000}"/>
    <hyperlink ref="R65518" r:id="rId67" display="Ulrich.Feisst@tba.llv.li_x000a_gabathulerb@post.li" xr:uid="{00000000-0004-0000-2B00-000042000000}"/>
    <hyperlink ref="O65469" r:id="rId68" display="http://www.bfs.admin.ch/bfs/portal/de/index/themen/05/05.html" xr:uid="{00000000-0004-0000-2B00-000043000000}"/>
    <hyperlink ref="O65474" r:id="rId69" display="http://www.bfs.admin.ch/bfs/portal/de/index/themen/05/05.html" xr:uid="{00000000-0004-0000-2B00-000044000000}"/>
    <hyperlink ref="O65405" r:id="rId70" display="http://www.eda.admin.ch/eda/de/home/doc/publi/ptrali.html" xr:uid="{00000000-0004-0000-2B00-000045000000}"/>
    <hyperlink ref="R65519" r:id="rId71" display="Ulrich.Feisst@tba.llv.li_x000a_gabathulerb@post.li" xr:uid="{00000000-0004-0000-2B00-000046000000}"/>
    <hyperlink ref="O65470" r:id="rId72" display="http://www.bfs.admin.ch/bfs/portal/de/index/themen/05/05.html" xr:uid="{00000000-0004-0000-2B00-000047000000}"/>
    <hyperlink ref="O65475" r:id="rId73" display="http://www.bfs.admin.ch/bfs/portal/de/index/themen/05/05.html" xr:uid="{00000000-0004-0000-2B00-000048000000}"/>
    <hyperlink ref="O65406" r:id="rId74" display="http://www.eda.admin.ch/eda/de/home/doc/publi/ptrali.html" xr:uid="{00000000-0004-0000-2B00-000049000000}"/>
    <hyperlink ref="R65520" r:id="rId75" display="Ulrich.Feisst@tba.llv.li_x000a_gabathulerb@post.li" xr:uid="{00000000-0004-0000-2B00-00004A000000}"/>
    <hyperlink ref="O65476" r:id="rId76" display="http://www.statistik.zh.ch/themen/wohnbauindex.php" xr:uid="{00000000-0004-0000-2B00-00004B000000}"/>
    <hyperlink ref="O65407" r:id="rId77" display="http://www.eda.admin.ch/eda/de/home/doc/publi/ptrali.html" xr:uid="{00000000-0004-0000-2B00-00004C000000}"/>
    <hyperlink ref="R65521" r:id="rId78" display="Ulrich.Feisst@tba.llv.li_x000a_gabathulerb@post.li" xr:uid="{00000000-0004-0000-2B00-00004D000000}"/>
    <hyperlink ref="O65408" r:id="rId79" display="http://www.eda.admin.ch/eda/de/home/doc/publi/ptrali.html" xr:uid="{00000000-0004-0000-2B00-00004E000000}"/>
    <hyperlink ref="R65522" r:id="rId80" display="Ulrich.Feisst@tba.llv.li_x000a_gabathulerb@post.li" xr:uid="{00000000-0004-0000-2B00-00004F000000}"/>
    <hyperlink ref="O65472" r:id="rId81" display="http://www.bfs.admin.ch/bfs/portal/de/index/themen/05/05.html" xr:uid="{00000000-0004-0000-2B00-000050000000}"/>
    <hyperlink ref="O65467" r:id="rId82" display="http://www.bfs.admin.ch/bfs/portal/de/index/themen/05/05.html" xr:uid="{00000000-0004-0000-2B00-000051000000}"/>
    <hyperlink ref="O65396" r:id="rId83" display="http://www.eda.admin.ch/eda/de/home/doc/publi/ptrali.html" xr:uid="{00000000-0004-0000-2B00-000052000000}"/>
    <hyperlink ref="R65516" r:id="rId84" display="Ulrich.Feisst@tba.llv.li_x000a_gabathulerb@post.li" xr:uid="{00000000-0004-0000-2B00-000053000000}"/>
    <hyperlink ref="O65399" r:id="rId85" display="http://www.eda.admin.ch/eda/de/home/doc/publi/ptrali.html" xr:uid="{00000000-0004-0000-2B00-000054000000}"/>
    <hyperlink ref="O65398" r:id="rId86" display="http://www.eda.admin.ch/eda/de/home/doc/publi/ptrali.html" xr:uid="{00000000-0004-0000-2B00-000055000000}"/>
    <hyperlink ref="O65402" r:id="rId87" display="http://www.vorarlberg.at/vorarlberg/geschichte_statistik/statistik/landesstatistik/weitereinformationen/staatsbuergerschaftsverle/staatsbuergerschaftsverle.htm" xr:uid="{00000000-0004-0000-2B00-000056000000}"/>
    <hyperlink ref="O65466" r:id="rId88" display="http://www.statistik.zh.ch/themen/wohnbauindex.php" xr:uid="{00000000-0004-0000-2B00-000057000000}"/>
    <hyperlink ref="O65471" r:id="rId89" display="http://www.bfs.admin.ch/bfs/portal/de/index/themen/05/05.html" xr:uid="{00000000-0004-0000-2B00-000058000000}"/>
    <hyperlink ref="R65512" r:id="rId90" display="Ulrich.Feisst@tba.llv.li_x000a_gabathulerb@post.li" xr:uid="{00000000-0004-0000-2B00-000059000000}"/>
    <hyperlink ref="O65463" r:id="rId91" display="http://www.statistik.zh.ch/themen/wohnbauindex.php" xr:uid="{00000000-0004-0000-2B00-00005A000000}"/>
    <hyperlink ref="R65513" r:id="rId92" display="Ulrich.Feisst@tba.llv.li_x000a_gabathulerb@post.li" xr:uid="{00000000-0004-0000-2B00-00005B000000}"/>
    <hyperlink ref="O65464" r:id="rId93" display="http://www.statistik.zh.ch/themen/wohnbauindex.php" xr:uid="{00000000-0004-0000-2B00-00005C000000}"/>
    <hyperlink ref="R65514" r:id="rId94" display="Ulrich.Feisst@tba.llv.li_x000a_gabathulerb@post.li" xr:uid="{00000000-0004-0000-2B00-00005D000000}"/>
    <hyperlink ref="Q65394" r:id="rId95" display="http://www.eda.admin.ch/eda/de/home/doc/publi/ptrali.html" xr:uid="{00000000-0004-0000-2B00-00005E000000}"/>
    <hyperlink ref="T65515" r:id="rId96" display="Ulrich.Feisst@tba.llv.li_x000a_gabathulerb@post.li" xr:uid="{00000000-0004-0000-2B00-00005F000000}"/>
    <hyperlink ref="Q65466" r:id="rId97" display="http://www.statistik.zh.ch/themen/wohnbauindex.php" xr:uid="{00000000-0004-0000-2B00-000060000000}"/>
    <hyperlink ref="Q65471" r:id="rId98" display="http://www.bfs.admin.ch/bfs/portal/de/index/themen/05/05.html" xr:uid="{00000000-0004-0000-2B00-000061000000}"/>
    <hyperlink ref="M65402" r:id="rId99" display="http://www.vorarlberg.at/vorarlberg/geschichte_statistik/statistik/landesstatistik/weitereinformationen/staatsbuergerschaftsverle/staatsbuergerschaftsverle.htm" xr:uid="{00000000-0004-0000-2B00-000062000000}"/>
    <hyperlink ref="M65398" r:id="rId100" display="http://www.eda.admin.ch/eda/de/home/doc/publi/ptrali.html" xr:uid="{00000000-0004-0000-2B00-000063000000}"/>
    <hyperlink ref="M65399" r:id="rId101" display="http://www.eda.admin.ch/eda/de/home/doc/publi/ptrali.html" xr:uid="{00000000-0004-0000-2B00-000064000000}"/>
    <hyperlink ref="M65400" r:id="rId102" display="http://www.eda.admin.ch/eda/de/home/doc/publi/ptrali.html" xr:uid="{00000000-0004-0000-2B00-000065000000}"/>
    <hyperlink ref="M65467" r:id="rId103" display="http://www.statistik.zh.ch/themen/wohnbauindex.php" xr:uid="{00000000-0004-0000-2B00-000066000000}"/>
    <hyperlink ref="M65472" r:id="rId104" display="http://www.bfs.admin.ch/bfs/portal/de/index/themen/05/05.html" xr:uid="{00000000-0004-0000-2B00-000067000000}"/>
    <hyperlink ref="O65465" r:id="rId105" display="http://www.statistik.zh.ch/themen/wohnbauindex.php" xr:uid="{00000000-0004-0000-2B00-000068000000}"/>
    <hyperlink ref="O65395" r:id="rId106" display="http://www.eda.admin.ch/eda/de/home/doc/publi/ptrali.html" xr:uid="{00000000-0004-0000-2B00-000069000000}"/>
    <hyperlink ref="N65394" r:id="rId107" display="http://www.eda.admin.ch/eda/de/home/doc/publi/ptrali.html" xr:uid="{00000000-0004-0000-2B00-00006A000000}"/>
    <hyperlink ref="N65466" r:id="rId108" display="http://www.statistik.zh.ch/themen/wohnbauindex.php" xr:uid="{00000000-0004-0000-2B00-00006B000000}"/>
    <hyperlink ref="N65471" r:id="rId109" display="http://www.bfs.admin.ch/bfs/portal/de/index/themen/05/05.html" xr:uid="{00000000-0004-0000-2B00-00006C000000}"/>
    <hyperlink ref="N65393" r:id="rId110" display="http://www.eda.admin.ch/eda/de/home/doc/publi/ptrali.html" xr:uid="{00000000-0004-0000-2B00-00006D000000}"/>
    <hyperlink ref="N65465" r:id="rId111" display="http://www.statistik.zh.ch/themen/wohnbauindex.php" xr:uid="{00000000-0004-0000-2B00-00006E000000}"/>
    <hyperlink ref="N65392" r:id="rId112" display="http://www.eda.admin.ch/eda/de/home/doc/publi/ptrali.html" xr:uid="{00000000-0004-0000-2B00-00006F000000}"/>
    <hyperlink ref="N65464" r:id="rId113" display="http://www.statistik.zh.ch/themen/wohnbauindex.php" xr:uid="{00000000-0004-0000-2B00-000070000000}"/>
    <hyperlink ref="P65400" r:id="rId114" display="paul.boegli@bfm.admin.ch" xr:uid="{00000000-0004-0000-2B00-000071000000}"/>
    <hyperlink ref="O65401" r:id="rId115" display="http://www.vorarlberg.at/vorarlberg/geschichte_statistik/statistik/landesstatistik/weitereinformationen/staatsbuergerschaftsverle/staatsbuergerschaftsverle.htm" xr:uid="{00000000-0004-0000-2B00-000072000000}"/>
    <hyperlink ref="R65511" r:id="rId116" display="Ulrich.Feisst@tba.llv.li_x000a_gabathulerb@post.li" xr:uid="{00000000-0004-0000-2B00-000073000000}"/>
    <hyperlink ref="Q65393" r:id="rId117" display="http://www.eda.admin.ch/eda/de/home/doc/publi/ptrali.html" xr:uid="{00000000-0004-0000-2B00-000074000000}"/>
    <hyperlink ref="T65514" r:id="rId118" display="Ulrich.Feisst@tba.llv.li_x000a_gabathulerb@post.li" xr:uid="{00000000-0004-0000-2B00-000075000000}"/>
    <hyperlink ref="Q65465" r:id="rId119" display="http://www.statistik.zh.ch/themen/wohnbauindex.php" xr:uid="{00000000-0004-0000-2B00-000076000000}"/>
    <hyperlink ref="Q65470" r:id="rId120" display="http://www.bfs.admin.ch/bfs/portal/de/index/themen/05/05.html" xr:uid="{00000000-0004-0000-2B00-000077000000}"/>
    <hyperlink ref="M65401" r:id="rId121" display="http://www.vorarlberg.at/vorarlberg/geschichte_statistik/statistik/landesstatistik/weitereinformationen/staatsbuergerschaftsverle/staatsbuergerschaftsverle.htm" xr:uid="{00000000-0004-0000-2B00-000078000000}"/>
    <hyperlink ref="M65397" r:id="rId122" display="http://www.eda.admin.ch/eda/de/home/doc/publi/ptrali.html" xr:uid="{00000000-0004-0000-2B00-000079000000}"/>
    <hyperlink ref="M65466" r:id="rId123" display="http://www.statistik.zh.ch/themen/wohnbauindex.php" xr:uid="{00000000-0004-0000-2B00-00007A000000}"/>
    <hyperlink ref="M65471" r:id="rId124" display="http://www.bfs.admin.ch/bfs/portal/de/index/themen/05/05.html" xr:uid="{00000000-0004-0000-2B00-00007B000000}"/>
    <hyperlink ref="N65470" r:id="rId125" display="http://www.bfs.admin.ch/bfs/portal/de/index/themen/05/05.html" xr:uid="{00000000-0004-0000-2B00-00007C000000}"/>
    <hyperlink ref="N65391" r:id="rId126" display="http://www.eda.admin.ch/eda/de/home/doc/publi/ptrali.html" xr:uid="{00000000-0004-0000-2B00-00007D000000}"/>
    <hyperlink ref="N65463" r:id="rId127" display="http://www.statistik.zh.ch/themen/wohnbauindex.php" xr:uid="{00000000-0004-0000-2B00-00007E000000}"/>
    <hyperlink ref="P65399" r:id="rId128" display="paul.boegli@bfm.admin.ch" xr:uid="{00000000-0004-0000-2B00-00007F000000}"/>
    <hyperlink ref="O65410" r:id="rId129" display="http://www.eda.admin.ch/eda/de/home/doc/publi/ptrali.html" xr:uid="{00000000-0004-0000-2B00-000080000000}"/>
    <hyperlink ref="R65528" r:id="rId130" display="Ulrich.Feisst@tba.llv.li_x000a_gabathulerb@post.li" xr:uid="{00000000-0004-0000-2B00-000081000000}"/>
    <hyperlink ref="O65416" r:id="rId131" display="http://www.vorarlberg.at/vorarlberg/geschichte_statistik/statistik/landesstatistik/weitereinformationen/staatsbuergerschaftsverle/staatsbuergerschaftsverle.htm" xr:uid="{00000000-0004-0000-2B00-000082000000}"/>
    <hyperlink ref="R65530" r:id="rId132" display="Ulrich.Feisst@tba.llv.li_x000a_gabathulerb@post.li" xr:uid="{00000000-0004-0000-2B00-000083000000}"/>
    <hyperlink ref="O65481" r:id="rId133" display="http://www.bfs.admin.ch/bfs/portal/de/index/themen/05/05.html" xr:uid="{00000000-0004-0000-2B00-000084000000}"/>
    <hyperlink ref="O65486" r:id="rId134" display="http://www.bfs.admin.ch/bfs/portal/de/index/themen/05/05.html" xr:uid="{00000000-0004-0000-2B00-000085000000}"/>
    <hyperlink ref="O65417" r:id="rId135" display="http://www.vorarlberg.at/vorarlberg/geschichte_statistik/statistik/landesstatistik/weitereinformationen/staatsbuergerschaftsverle/staatsbuergerschaftsverle.htm" xr:uid="{00000000-0004-0000-2B00-000086000000}"/>
    <hyperlink ref="R65531" r:id="rId136" display="Ulrich.Feisst@tba.llv.li_x000a_gabathulerb@post.li" xr:uid="{00000000-0004-0000-2B00-000087000000}"/>
    <hyperlink ref="O65482" r:id="rId137" display="http://www.bfs.admin.ch/bfs/portal/de/index/themen/05/05.html" xr:uid="{00000000-0004-0000-2B00-000088000000}"/>
    <hyperlink ref="O65487" r:id="rId138" display="http://www.bfs.admin.ch/bfs/portal/de/index/themen/05/05.html" xr:uid="{00000000-0004-0000-2B00-000089000000}"/>
    <hyperlink ref="O65418" r:id="rId139" display="http://www.vorarlberg.at/vorarlberg/geschichte_statistik/statistik/landesstatistik/weitereinformationen/staatsbuergerschaftsverle/staatsbuergerschaftsverle.htm" xr:uid="{00000000-0004-0000-2B00-00008A000000}"/>
    <hyperlink ref="R65532" r:id="rId140" display="Ulrich.Feisst@tba.llv.li_x000a_gabathulerb@post.li" xr:uid="{00000000-0004-0000-2B00-00008B000000}"/>
    <hyperlink ref="O65483" r:id="rId141" display="http://www.bfs.admin.ch/bfs/portal/de/index/themen/05/05.html" xr:uid="{00000000-0004-0000-2B00-00008C000000}"/>
    <hyperlink ref="O65488" r:id="rId142" display="http://www.bfs.admin.ch/bfs/portal/de/index/themen/05/05.html" xr:uid="{00000000-0004-0000-2B00-00008D000000}"/>
    <hyperlink ref="O65419" r:id="rId143" display="http://www.vorarlberg.at/vorarlberg/geschichte_statistik/statistik/landesstatistik/weitereinformationen/staatsbuergerschaftsverle/staatsbuergerschaftsverle.htm" xr:uid="{00000000-0004-0000-2B00-00008E000000}"/>
    <hyperlink ref="R65533" r:id="rId144" display="Ulrich.Feisst@tba.llv.li_x000a_gabathulerb@post.li" xr:uid="{00000000-0004-0000-2B00-00008F000000}"/>
    <hyperlink ref="O65489" r:id="rId145" display="http://www.bfs.admin.ch/bfs/portal/de/index/themen/05/05.html" xr:uid="{00000000-0004-0000-2B00-000090000000}"/>
    <hyperlink ref="O65420" r:id="rId146" display="http://www.vorarlberg.at/vorarlberg/geschichte_statistik/statistik/landesstatistik/weitereinformationen/staatsbuergerschaftsverle/staatsbuergerschaftsverle.htm" xr:uid="{00000000-0004-0000-2B00-000091000000}"/>
    <hyperlink ref="R65534" r:id="rId147" display="Ulrich.Feisst@tba.llv.li_x000a_gabathulerb@post.li" xr:uid="{00000000-0004-0000-2B00-000092000000}"/>
    <hyperlink ref="O65421" r:id="rId148" display="http://www.vorarlberg.at/vorarlberg/geschichte_statistik/statistik/landesstatistik/weitereinformationen/staatsbuergerschaftsverle/staatsbuergerschaftsverle.htm" xr:uid="{00000000-0004-0000-2B00-000093000000}"/>
    <hyperlink ref="R65535" r:id="rId149" display="Ulrich.Feisst@tba.llv.li_x000a_gabathulerb@post.li" xr:uid="{00000000-0004-0000-2B00-000094000000}"/>
    <hyperlink ref="O65485" r:id="rId150" display="http://www.bfs.admin.ch/bfs/portal/de/index/themen/05/05.html" xr:uid="{00000000-0004-0000-2B00-000095000000}"/>
    <hyperlink ref="O65480" r:id="rId151" display="http://www.statistik.zh.ch/themen/wohnbauindex.php" xr:uid="{00000000-0004-0000-2B00-000096000000}"/>
    <hyperlink ref="O65409" r:id="rId152" display="http://www.eda.admin.ch/eda/de/home/doc/publi/ptrali.html" xr:uid="{00000000-0004-0000-2B00-000097000000}"/>
    <hyperlink ref="R65529" r:id="rId153" display="Ulrich.Feisst@tba.llv.li_x000a_gabathulerb@post.li" xr:uid="{00000000-0004-0000-2B00-000098000000}"/>
    <hyperlink ref="O65412" r:id="rId154" display="http://www.eda.admin.ch/eda/de/home/doc/publi/ptrali.html" xr:uid="{00000000-0004-0000-2B00-000099000000}"/>
    <hyperlink ref="O65411" r:id="rId155" display="http://www.eda.admin.ch/eda/de/home/doc/publi/ptrali.html" xr:uid="{00000000-0004-0000-2B00-00009A000000}"/>
    <hyperlink ref="O65415" r:id="rId156" display="http://www.vorarlberg.at/vorarlberg/geschichte_statistik/statistik/landesstatistik/weitereinformationen/staatsbuergerschaftsverle/staatsbuergerschaftsverle.htm" xr:uid="{00000000-0004-0000-2B00-00009B000000}"/>
    <hyperlink ref="O65479" r:id="rId157" display="http://www.statistik.zh.ch/themen/wohnbauindex.php" xr:uid="{00000000-0004-0000-2B00-00009C000000}"/>
    <hyperlink ref="O65484" r:id="rId158" display="http://www.bfs.admin.ch/bfs/portal/de/index/themen/05/05.html" xr:uid="{00000000-0004-0000-2B00-00009D000000}"/>
    <hyperlink ref="R65525" r:id="rId159" display="Ulrich.Feisst@tba.llv.li_x000a_gabathulerb@post.li" xr:uid="{00000000-0004-0000-2B00-00009E000000}"/>
    <hyperlink ref="R65526" r:id="rId160" display="Ulrich.Feisst@tba.llv.li_x000a_gabathulerb@post.li" xr:uid="{00000000-0004-0000-2B00-00009F000000}"/>
    <hyperlink ref="O65477" r:id="rId161" display="http://www.statistik.zh.ch/themen/wohnbauindex.php" xr:uid="{00000000-0004-0000-2B00-0000A0000000}"/>
    <hyperlink ref="R65527" r:id="rId162" display="Ulrich.Feisst@tba.llv.li_x000a_gabathulerb@post.li" xr:uid="{00000000-0004-0000-2B00-0000A1000000}"/>
    <hyperlink ref="Q65407" r:id="rId163" display="http://www.eda.admin.ch/eda/de/home/doc/publi/ptrali.html" xr:uid="{00000000-0004-0000-2B00-0000A2000000}"/>
    <hyperlink ref="T65528" r:id="rId164" display="Ulrich.Feisst@tba.llv.li_x000a_gabathulerb@post.li" xr:uid="{00000000-0004-0000-2B00-0000A3000000}"/>
    <hyperlink ref="Q65479" r:id="rId165" display="http://www.statistik.zh.ch/themen/wohnbauindex.php" xr:uid="{00000000-0004-0000-2B00-0000A4000000}"/>
    <hyperlink ref="Q65484" r:id="rId166" display="http://www.bfs.admin.ch/bfs/portal/de/index/themen/05/05.html" xr:uid="{00000000-0004-0000-2B00-0000A5000000}"/>
    <hyperlink ref="M65415" r:id="rId167" display="http://www.vorarlberg.at/vorarlberg/geschichte_statistik/statistik/landesstatistik/weitereinformationen/staatsbuergerschaftsverle/staatsbuergerschaftsverle.htm" xr:uid="{00000000-0004-0000-2B00-0000A6000000}"/>
    <hyperlink ref="M65411" r:id="rId168" display="http://www.eda.admin.ch/eda/de/home/doc/publi/ptrali.html" xr:uid="{00000000-0004-0000-2B00-0000A7000000}"/>
    <hyperlink ref="M65412" r:id="rId169" display="http://www.eda.admin.ch/eda/de/home/doc/publi/ptrali.html" xr:uid="{00000000-0004-0000-2B00-0000A8000000}"/>
    <hyperlink ref="M65413" r:id="rId170" display="http://www.eda.admin.ch/eda/de/home/doc/publi/ptrali.html" xr:uid="{00000000-0004-0000-2B00-0000A9000000}"/>
    <hyperlink ref="M65480" r:id="rId171" display="http://www.statistik.zh.ch/themen/wohnbauindex.php" xr:uid="{00000000-0004-0000-2B00-0000AA000000}"/>
    <hyperlink ref="M65485" r:id="rId172" display="http://www.bfs.admin.ch/bfs/portal/de/index/themen/05/05.html" xr:uid="{00000000-0004-0000-2B00-0000AB000000}"/>
    <hyperlink ref="O65478" r:id="rId173" display="http://www.statistik.zh.ch/themen/wohnbauindex.php" xr:uid="{00000000-0004-0000-2B00-0000AC000000}"/>
    <hyperlink ref="N65407" r:id="rId174" display="http://www.eda.admin.ch/eda/de/home/doc/publi/ptrali.html" xr:uid="{00000000-0004-0000-2B00-0000AD000000}"/>
    <hyperlink ref="N65479" r:id="rId175" display="http://www.statistik.zh.ch/themen/wohnbauindex.php" xr:uid="{00000000-0004-0000-2B00-0000AE000000}"/>
    <hyperlink ref="N65484" r:id="rId176" display="http://www.bfs.admin.ch/bfs/portal/de/index/themen/05/05.html" xr:uid="{00000000-0004-0000-2B00-0000AF000000}"/>
    <hyperlink ref="N65406" r:id="rId177" display="http://www.eda.admin.ch/eda/de/home/doc/publi/ptrali.html" xr:uid="{00000000-0004-0000-2B00-0000B0000000}"/>
    <hyperlink ref="N65478" r:id="rId178" display="http://www.statistik.zh.ch/themen/wohnbauindex.php" xr:uid="{00000000-0004-0000-2B00-0000B1000000}"/>
    <hyperlink ref="N65405" r:id="rId179" display="http://www.eda.admin.ch/eda/de/home/doc/publi/ptrali.html" xr:uid="{00000000-0004-0000-2B00-0000B2000000}"/>
    <hyperlink ref="N65477" r:id="rId180" display="http://www.statistik.zh.ch/themen/wohnbauindex.php" xr:uid="{00000000-0004-0000-2B00-0000B3000000}"/>
    <hyperlink ref="P65413" r:id="rId181" display="paul.boegli@bfm.admin.ch" xr:uid="{00000000-0004-0000-2B00-0000B4000000}"/>
    <hyperlink ref="A4" location="Inhalt!A1" display="&lt;&lt;&lt; Inhalt" xr:uid="{728C92F6-B1D3-4885-B29A-44962E617134}"/>
    <hyperlink ref="A48" location="Metadaten!A1" display="Metadaten &lt;&lt;&lt;" xr:uid="{87DD9FFD-CB14-4359-9694-D06211348863}"/>
  </hyperlinks>
  <pageMargins left="0.78740157499999996" right="0.78740157499999996" top="0.984251969" bottom="0.984251969" header="0.4921259845" footer="0.4921259845"/>
  <pageSetup paperSize="9" scale="38" orientation="portrait" r:id="rId18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79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11.42578125" defaultRowHeight="12.75" customHeight="1" x14ac:dyDescent="0.2"/>
  <cols>
    <col min="1" max="1" width="33.5703125" style="2" customWidth="1"/>
    <col min="2" max="2" width="12.42578125" style="2" bestFit="1" customWidth="1"/>
    <col min="3" max="3" width="5.42578125" style="2" customWidth="1"/>
    <col min="4" max="24" width="5.85546875" style="2" bestFit="1" customWidth="1"/>
    <col min="25" max="16384" width="11.42578125" style="2"/>
  </cols>
  <sheetData>
    <row r="1" spans="1:24" ht="15.75" x14ac:dyDescent="0.2">
      <c r="A1" s="42" t="s">
        <v>310</v>
      </c>
    </row>
    <row r="2" spans="1:24" ht="12.75" customHeight="1" x14ac:dyDescent="0.2">
      <c r="A2" s="2" t="s">
        <v>901</v>
      </c>
    </row>
    <row r="3" spans="1:24" x14ac:dyDescent="0.2"/>
    <row r="4" spans="1:24" x14ac:dyDescent="0.2">
      <c r="A4" s="50" t="s">
        <v>696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 x14ac:dyDescent="0.2">
      <c r="A5" s="20"/>
    </row>
    <row r="6" spans="1:24" x14ac:dyDescent="0.2">
      <c r="A6" s="51" t="s">
        <v>789</v>
      </c>
    </row>
    <row r="7" spans="1:24" x14ac:dyDescent="0.2"/>
    <row r="8" spans="1:24" s="7" customFormat="1" x14ac:dyDescent="0.2">
      <c r="A8" s="7" t="s">
        <v>311</v>
      </c>
      <c r="B8" s="7" t="s">
        <v>312</v>
      </c>
      <c r="C8" s="7" t="s">
        <v>313</v>
      </c>
    </row>
    <row r="9" spans="1:24" s="7" customFormat="1" x14ac:dyDescent="0.2">
      <c r="C9" s="7">
        <v>1980</v>
      </c>
      <c r="D9" s="7">
        <v>1990</v>
      </c>
      <c r="E9" s="7">
        <v>2000</v>
      </c>
      <c r="F9" s="7">
        <v>2006</v>
      </c>
      <c r="G9" s="7">
        <v>2007</v>
      </c>
      <c r="H9" s="7">
        <v>2008</v>
      </c>
      <c r="I9" s="7">
        <v>2009</v>
      </c>
      <c r="J9" s="7">
        <v>2010</v>
      </c>
      <c r="K9" s="7">
        <v>2011</v>
      </c>
      <c r="L9" s="7">
        <v>2012</v>
      </c>
      <c r="M9" s="7">
        <v>2013</v>
      </c>
      <c r="N9" s="7">
        <v>2014</v>
      </c>
      <c r="O9" s="7">
        <v>2015</v>
      </c>
      <c r="P9" s="7">
        <v>2016</v>
      </c>
      <c r="Q9" s="7">
        <v>2017</v>
      </c>
      <c r="R9" s="7">
        <v>2018</v>
      </c>
      <c r="S9" s="7">
        <v>2019</v>
      </c>
      <c r="T9" s="7">
        <v>2020</v>
      </c>
      <c r="U9" s="7">
        <v>2021</v>
      </c>
      <c r="V9" s="7">
        <v>2022</v>
      </c>
      <c r="W9" s="7">
        <v>2023</v>
      </c>
      <c r="X9" s="7">
        <v>2024</v>
      </c>
    </row>
    <row r="10" spans="1:24" x14ac:dyDescent="0.2">
      <c r="A10" s="2" t="s">
        <v>314</v>
      </c>
      <c r="B10" s="12">
        <v>1909</v>
      </c>
      <c r="C10" s="52" t="s">
        <v>842</v>
      </c>
      <c r="D10" s="52" t="s">
        <v>843</v>
      </c>
      <c r="E10" s="52" t="s">
        <v>844</v>
      </c>
      <c r="F10" s="52">
        <v>2190</v>
      </c>
      <c r="G10" s="52">
        <v>2249</v>
      </c>
      <c r="H10" s="52">
        <v>2378</v>
      </c>
      <c r="I10" s="52">
        <v>2445</v>
      </c>
      <c r="J10" s="52" t="s">
        <v>845</v>
      </c>
      <c r="K10" s="52">
        <v>2586</v>
      </c>
      <c r="L10" s="52">
        <v>2616</v>
      </c>
      <c r="M10" s="52">
        <v>2649</v>
      </c>
      <c r="N10" s="52">
        <v>2677</v>
      </c>
      <c r="O10" s="52" t="s">
        <v>846</v>
      </c>
      <c r="P10" s="52">
        <v>2813</v>
      </c>
      <c r="Q10" s="52">
        <v>2869</v>
      </c>
      <c r="R10" s="52" t="s">
        <v>847</v>
      </c>
      <c r="S10" s="52" t="s">
        <v>848</v>
      </c>
      <c r="T10" s="52">
        <v>2500</v>
      </c>
      <c r="U10" s="52">
        <v>2500</v>
      </c>
      <c r="V10" s="52" t="s">
        <v>849</v>
      </c>
      <c r="W10" s="52">
        <v>2763</v>
      </c>
      <c r="X10" s="52">
        <v>2704</v>
      </c>
    </row>
    <row r="11" spans="1:24" ht="12.75" customHeight="1" x14ac:dyDescent="0.2">
      <c r="A11" s="2" t="s">
        <v>552</v>
      </c>
      <c r="B11" s="12">
        <v>1930</v>
      </c>
      <c r="C11" s="52">
        <v>30</v>
      </c>
      <c r="D11" s="52">
        <v>55</v>
      </c>
      <c r="E11" s="52">
        <v>668</v>
      </c>
      <c r="F11" s="52">
        <v>562</v>
      </c>
      <c r="G11" s="52">
        <v>501</v>
      </c>
      <c r="H11" s="52">
        <v>470</v>
      </c>
      <c r="I11" s="52">
        <v>440</v>
      </c>
      <c r="J11" s="52">
        <v>360</v>
      </c>
      <c r="K11" s="52">
        <v>330</v>
      </c>
      <c r="L11" s="52">
        <v>297</v>
      </c>
      <c r="M11" s="52">
        <v>269</v>
      </c>
      <c r="N11" s="52">
        <v>230</v>
      </c>
      <c r="O11" s="52">
        <v>250</v>
      </c>
      <c r="P11" s="52">
        <v>230</v>
      </c>
      <c r="Q11" s="52">
        <v>201</v>
      </c>
      <c r="R11" s="52" t="s">
        <v>850</v>
      </c>
      <c r="S11" s="52" t="s">
        <v>24</v>
      </c>
      <c r="T11" s="52" t="s">
        <v>24</v>
      </c>
      <c r="U11" s="52" t="s">
        <v>24</v>
      </c>
      <c r="V11" s="52" t="s">
        <v>24</v>
      </c>
      <c r="W11" s="52" t="s">
        <v>24</v>
      </c>
      <c r="X11" s="52" t="s">
        <v>24</v>
      </c>
    </row>
    <row r="12" spans="1:24" ht="12.75" customHeight="1" x14ac:dyDescent="0.2">
      <c r="A12" s="2" t="s">
        <v>836</v>
      </c>
      <c r="B12" s="12">
        <v>1968</v>
      </c>
      <c r="C12" s="52">
        <v>78</v>
      </c>
      <c r="D12" s="52">
        <v>82</v>
      </c>
      <c r="E12" s="52">
        <v>108</v>
      </c>
      <c r="F12" s="52">
        <v>132</v>
      </c>
      <c r="G12" s="52">
        <v>128</v>
      </c>
      <c r="H12" s="52">
        <v>158</v>
      </c>
      <c r="I12" s="52">
        <v>120</v>
      </c>
      <c r="J12" s="52">
        <v>125</v>
      </c>
      <c r="K12" s="52">
        <v>122</v>
      </c>
      <c r="L12" s="52">
        <v>122</v>
      </c>
      <c r="M12" s="52">
        <v>127</v>
      </c>
      <c r="N12" s="52">
        <v>130</v>
      </c>
      <c r="O12" s="52">
        <v>130</v>
      </c>
      <c r="P12" s="52">
        <v>132</v>
      </c>
      <c r="Q12" s="52">
        <v>131</v>
      </c>
      <c r="R12" s="52">
        <v>125</v>
      </c>
      <c r="S12" s="52" t="s">
        <v>23</v>
      </c>
      <c r="T12" s="52" t="s">
        <v>23</v>
      </c>
      <c r="U12" s="52" t="s">
        <v>23</v>
      </c>
      <c r="V12" s="52">
        <v>136</v>
      </c>
      <c r="W12" s="52">
        <v>156</v>
      </c>
      <c r="X12" s="52">
        <v>250</v>
      </c>
    </row>
    <row r="13" spans="1:24" ht="12.75" customHeight="1" x14ac:dyDescent="0.2">
      <c r="A13" s="2" t="s">
        <v>315</v>
      </c>
      <c r="B13" s="12">
        <v>1986</v>
      </c>
      <c r="C13" s="52" t="s">
        <v>24</v>
      </c>
      <c r="D13" s="52">
        <v>60</v>
      </c>
      <c r="E13" s="52">
        <v>79</v>
      </c>
      <c r="F13" s="52">
        <v>96</v>
      </c>
      <c r="G13" s="52">
        <v>98</v>
      </c>
      <c r="H13" s="52">
        <v>60</v>
      </c>
      <c r="I13" s="52">
        <v>70</v>
      </c>
      <c r="J13" s="52">
        <v>70</v>
      </c>
      <c r="K13" s="52">
        <v>77</v>
      </c>
      <c r="L13" s="52">
        <v>81</v>
      </c>
      <c r="M13" s="52">
        <v>79</v>
      </c>
      <c r="N13" s="52">
        <v>73</v>
      </c>
      <c r="O13" s="52">
        <v>69</v>
      </c>
      <c r="P13" s="52">
        <v>65</v>
      </c>
      <c r="Q13" s="52">
        <v>70</v>
      </c>
      <c r="R13" s="52">
        <v>70</v>
      </c>
      <c r="S13" s="52">
        <v>62</v>
      </c>
      <c r="T13" s="52">
        <v>72</v>
      </c>
      <c r="U13" s="52">
        <v>65</v>
      </c>
      <c r="V13" s="52">
        <v>81</v>
      </c>
      <c r="W13" s="52">
        <v>90</v>
      </c>
      <c r="X13" s="52">
        <v>110</v>
      </c>
    </row>
    <row r="14" spans="1:24" ht="12.75" customHeight="1" x14ac:dyDescent="0.2">
      <c r="A14" s="2" t="s">
        <v>837</v>
      </c>
      <c r="B14" s="12">
        <v>1993</v>
      </c>
      <c r="C14" s="52" t="s">
        <v>24</v>
      </c>
      <c r="D14" s="52" t="s">
        <v>24</v>
      </c>
      <c r="E14" s="52">
        <v>78</v>
      </c>
      <c r="F14" s="52">
        <v>40</v>
      </c>
      <c r="G14" s="52">
        <v>56</v>
      </c>
      <c r="H14" s="52">
        <v>62</v>
      </c>
      <c r="I14" s="52">
        <v>50</v>
      </c>
      <c r="J14" s="52">
        <v>50</v>
      </c>
      <c r="K14" s="52">
        <v>50</v>
      </c>
      <c r="L14" s="52">
        <v>35</v>
      </c>
      <c r="M14" s="52">
        <v>26</v>
      </c>
      <c r="N14" s="52">
        <v>40</v>
      </c>
      <c r="O14" s="52">
        <v>40</v>
      </c>
      <c r="P14" s="52">
        <v>45</v>
      </c>
      <c r="Q14" s="52">
        <v>45</v>
      </c>
      <c r="R14" s="52">
        <v>45</v>
      </c>
      <c r="S14" s="52">
        <v>41</v>
      </c>
      <c r="T14" s="52">
        <v>39</v>
      </c>
      <c r="U14" s="52">
        <v>39</v>
      </c>
      <c r="V14" s="52">
        <v>115</v>
      </c>
      <c r="W14" s="52">
        <v>103</v>
      </c>
      <c r="X14" s="52">
        <v>100</v>
      </c>
    </row>
    <row r="15" spans="1:24" ht="12.75" customHeight="1" x14ac:dyDescent="0.2">
      <c r="A15" s="2" t="s">
        <v>316</v>
      </c>
      <c r="B15" s="12">
        <v>1983</v>
      </c>
      <c r="C15" s="52" t="s">
        <v>24</v>
      </c>
      <c r="D15" s="52">
        <v>85</v>
      </c>
      <c r="E15" s="52">
        <v>160</v>
      </c>
      <c r="F15" s="52">
        <v>210</v>
      </c>
      <c r="G15" s="52">
        <v>150</v>
      </c>
      <c r="H15" s="52">
        <v>110</v>
      </c>
      <c r="I15" s="52">
        <v>110</v>
      </c>
      <c r="J15" s="52">
        <v>112</v>
      </c>
      <c r="K15" s="52">
        <v>97</v>
      </c>
      <c r="L15" s="52">
        <v>135</v>
      </c>
      <c r="M15" s="52">
        <v>120</v>
      </c>
      <c r="N15" s="52">
        <v>82</v>
      </c>
      <c r="O15" s="52">
        <v>96</v>
      </c>
      <c r="P15" s="52">
        <v>41</v>
      </c>
      <c r="Q15" s="52">
        <v>41</v>
      </c>
      <c r="R15" s="52">
        <v>41</v>
      </c>
      <c r="S15" s="52">
        <v>78</v>
      </c>
      <c r="T15" s="52">
        <v>69</v>
      </c>
      <c r="U15" s="52">
        <v>62</v>
      </c>
      <c r="V15" s="52">
        <v>45</v>
      </c>
      <c r="W15" s="52">
        <v>29</v>
      </c>
      <c r="X15" s="52">
        <v>45</v>
      </c>
    </row>
    <row r="16" spans="1:24" ht="12.75" customHeight="1" x14ac:dyDescent="0.2">
      <c r="A16" s="2" t="s">
        <v>819</v>
      </c>
      <c r="B16" s="12">
        <v>1990</v>
      </c>
      <c r="C16" s="52" t="s">
        <v>24</v>
      </c>
      <c r="D16" s="52" t="s">
        <v>23</v>
      </c>
      <c r="E16" s="52">
        <v>27</v>
      </c>
      <c r="F16" s="52">
        <v>32</v>
      </c>
      <c r="G16" s="52">
        <v>36</v>
      </c>
      <c r="H16" s="52">
        <v>50</v>
      </c>
      <c r="I16" s="52">
        <v>50</v>
      </c>
      <c r="J16" s="52">
        <v>50</v>
      </c>
      <c r="K16" s="52">
        <v>55</v>
      </c>
      <c r="L16" s="52">
        <v>52</v>
      </c>
      <c r="M16" s="52">
        <v>54</v>
      </c>
      <c r="N16" s="52">
        <v>47</v>
      </c>
      <c r="O16" s="52">
        <v>40</v>
      </c>
      <c r="P16" s="52">
        <v>38</v>
      </c>
      <c r="Q16" s="52">
        <v>40</v>
      </c>
      <c r="R16" s="52">
        <v>40</v>
      </c>
      <c r="S16" s="52">
        <v>13</v>
      </c>
      <c r="T16" s="52">
        <v>11</v>
      </c>
      <c r="U16" s="52">
        <v>14</v>
      </c>
      <c r="V16" s="52">
        <v>46</v>
      </c>
      <c r="W16" s="52">
        <v>8</v>
      </c>
      <c r="X16" s="52">
        <v>9</v>
      </c>
    </row>
    <row r="17" spans="1:24" ht="12.75" customHeight="1" x14ac:dyDescent="0.2">
      <c r="A17" s="2" t="s">
        <v>317</v>
      </c>
      <c r="B17" s="12">
        <v>1974</v>
      </c>
      <c r="C17" s="52" t="s">
        <v>23</v>
      </c>
      <c r="D17" s="52">
        <v>76</v>
      </c>
      <c r="E17" s="52">
        <v>74</v>
      </c>
      <c r="F17" s="52">
        <v>63</v>
      </c>
      <c r="G17" s="52">
        <v>64</v>
      </c>
      <c r="H17" s="52">
        <v>52</v>
      </c>
      <c r="I17" s="52">
        <v>54</v>
      </c>
      <c r="J17" s="52">
        <v>54</v>
      </c>
      <c r="K17" s="52">
        <v>52</v>
      </c>
      <c r="L17" s="52">
        <v>47</v>
      </c>
      <c r="M17" s="52">
        <v>46</v>
      </c>
      <c r="N17" s="52">
        <v>51</v>
      </c>
      <c r="O17" s="52">
        <v>52</v>
      </c>
      <c r="P17" s="52">
        <v>44</v>
      </c>
      <c r="Q17" s="52">
        <v>44</v>
      </c>
      <c r="R17" s="52">
        <v>44</v>
      </c>
      <c r="S17" s="52">
        <v>43</v>
      </c>
      <c r="T17" s="52">
        <v>16</v>
      </c>
      <c r="U17" s="52" t="s">
        <v>23</v>
      </c>
      <c r="V17" s="52">
        <v>43</v>
      </c>
      <c r="W17" s="52">
        <v>10</v>
      </c>
      <c r="X17" s="52">
        <v>12</v>
      </c>
    </row>
    <row r="18" spans="1:24" ht="12.75" customHeight="1" x14ac:dyDescent="0.2">
      <c r="A18" s="2" t="s">
        <v>592</v>
      </c>
      <c r="B18" s="12">
        <v>1985</v>
      </c>
      <c r="C18" s="52" t="s">
        <v>24</v>
      </c>
      <c r="D18" s="52">
        <v>50</v>
      </c>
      <c r="E18" s="52">
        <v>35</v>
      </c>
      <c r="F18" s="52">
        <v>54</v>
      </c>
      <c r="G18" s="52">
        <v>56</v>
      </c>
      <c r="H18" s="52">
        <v>54</v>
      </c>
      <c r="I18" s="52">
        <v>53</v>
      </c>
      <c r="J18" s="52">
        <v>54</v>
      </c>
      <c r="K18" s="52">
        <v>55</v>
      </c>
      <c r="L18" s="52">
        <v>55</v>
      </c>
      <c r="M18" s="52">
        <v>63</v>
      </c>
      <c r="N18" s="52">
        <v>65</v>
      </c>
      <c r="O18" s="52">
        <v>56</v>
      </c>
      <c r="P18" s="52">
        <v>55</v>
      </c>
      <c r="Q18" s="52">
        <v>50</v>
      </c>
      <c r="R18" s="52">
        <v>50</v>
      </c>
      <c r="S18" s="52">
        <v>50</v>
      </c>
      <c r="T18" s="52">
        <v>47</v>
      </c>
      <c r="U18" s="52">
        <v>50</v>
      </c>
      <c r="V18" s="52">
        <v>64</v>
      </c>
      <c r="W18" s="52">
        <v>49</v>
      </c>
      <c r="X18" s="52">
        <v>57</v>
      </c>
    </row>
    <row r="19" spans="1:24" ht="12.75" customHeight="1" x14ac:dyDescent="0.2">
      <c r="A19" s="2" t="s">
        <v>318</v>
      </c>
      <c r="B19" s="12">
        <v>1975</v>
      </c>
      <c r="C19" s="52">
        <v>345</v>
      </c>
      <c r="D19" s="52">
        <v>552</v>
      </c>
      <c r="E19" s="52">
        <v>567</v>
      </c>
      <c r="F19" s="52">
        <v>550</v>
      </c>
      <c r="G19" s="52">
        <v>550</v>
      </c>
      <c r="H19" s="52" t="s">
        <v>24</v>
      </c>
      <c r="I19" s="52" t="s">
        <v>24</v>
      </c>
      <c r="J19" s="52" t="s">
        <v>850</v>
      </c>
      <c r="K19" s="52" t="s">
        <v>24</v>
      </c>
      <c r="L19" s="52" t="s">
        <v>24</v>
      </c>
      <c r="M19" s="52" t="s">
        <v>24</v>
      </c>
      <c r="N19" s="52" t="s">
        <v>24</v>
      </c>
      <c r="O19" s="52" t="s">
        <v>850</v>
      </c>
      <c r="P19" s="52" t="s">
        <v>24</v>
      </c>
      <c r="Q19" s="52" t="s">
        <v>24</v>
      </c>
      <c r="R19" s="52" t="s">
        <v>850</v>
      </c>
      <c r="S19" s="52" t="s">
        <v>24</v>
      </c>
      <c r="T19" s="52" t="s">
        <v>24</v>
      </c>
      <c r="U19" s="52" t="s">
        <v>24</v>
      </c>
      <c r="V19" s="52" t="s">
        <v>24</v>
      </c>
      <c r="W19" s="52" t="s">
        <v>24</v>
      </c>
      <c r="X19" s="52" t="s">
        <v>24</v>
      </c>
    </row>
    <row r="20" spans="1:24" ht="12.75" customHeight="1" x14ac:dyDescent="0.2">
      <c r="A20" s="2" t="s">
        <v>593</v>
      </c>
      <c r="B20" s="12">
        <v>1998</v>
      </c>
      <c r="C20" s="52" t="s">
        <v>24</v>
      </c>
      <c r="D20" s="52" t="s">
        <v>24</v>
      </c>
      <c r="E20" s="52" t="s">
        <v>24</v>
      </c>
      <c r="F20" s="52" t="s">
        <v>24</v>
      </c>
      <c r="G20" s="52" t="s">
        <v>24</v>
      </c>
      <c r="H20" s="52" t="s">
        <v>24</v>
      </c>
      <c r="I20" s="52" t="s">
        <v>24</v>
      </c>
      <c r="J20" s="52" t="s">
        <v>850</v>
      </c>
      <c r="K20" s="52" t="s">
        <v>24</v>
      </c>
      <c r="L20" s="52" t="s">
        <v>24</v>
      </c>
      <c r="M20" s="52" t="s">
        <v>24</v>
      </c>
      <c r="N20" s="52" t="s">
        <v>24</v>
      </c>
      <c r="O20" s="52" t="s">
        <v>850</v>
      </c>
      <c r="P20" s="52" t="s">
        <v>24</v>
      </c>
      <c r="Q20" s="52" t="s">
        <v>24</v>
      </c>
      <c r="R20" s="52" t="s">
        <v>850</v>
      </c>
      <c r="S20" s="52">
        <v>7</v>
      </c>
      <c r="T20" s="52">
        <v>7</v>
      </c>
      <c r="U20" s="52" t="s">
        <v>23</v>
      </c>
      <c r="V20" s="52">
        <v>8</v>
      </c>
      <c r="W20" s="52">
        <v>7</v>
      </c>
      <c r="X20" s="52">
        <v>7</v>
      </c>
    </row>
    <row r="21" spans="1:24" ht="12.75" customHeight="1" x14ac:dyDescent="0.2">
      <c r="A21" s="2" t="s">
        <v>554</v>
      </c>
      <c r="B21" s="12">
        <v>2016</v>
      </c>
      <c r="C21" s="52" t="s">
        <v>24</v>
      </c>
      <c r="D21" s="52" t="s">
        <v>24</v>
      </c>
      <c r="E21" s="52">
        <v>192</v>
      </c>
      <c r="F21" s="52">
        <v>120</v>
      </c>
      <c r="G21" s="52">
        <v>120</v>
      </c>
      <c r="H21" s="52">
        <v>120</v>
      </c>
      <c r="I21" s="52">
        <v>40</v>
      </c>
      <c r="J21" s="52">
        <v>40</v>
      </c>
      <c r="K21" s="52">
        <v>35</v>
      </c>
      <c r="L21" s="52">
        <v>50</v>
      </c>
      <c r="M21" s="52">
        <v>50</v>
      </c>
      <c r="N21" s="52">
        <v>50</v>
      </c>
      <c r="O21" s="52">
        <v>130</v>
      </c>
      <c r="P21" s="52">
        <v>50</v>
      </c>
      <c r="Q21" s="52">
        <v>50</v>
      </c>
      <c r="R21" s="52">
        <v>100</v>
      </c>
      <c r="S21" s="52">
        <v>109</v>
      </c>
      <c r="T21" s="52" t="s">
        <v>23</v>
      </c>
      <c r="U21" s="52">
        <v>73</v>
      </c>
      <c r="V21" s="52">
        <v>116</v>
      </c>
      <c r="W21" s="52">
        <v>66</v>
      </c>
      <c r="X21" s="52">
        <v>47</v>
      </c>
    </row>
    <row r="22" spans="1:24" ht="12.75" customHeight="1" x14ac:dyDescent="0.2">
      <c r="A22" s="2" t="s">
        <v>805</v>
      </c>
      <c r="B22" s="12">
        <v>1997</v>
      </c>
      <c r="C22" s="52" t="s">
        <v>24</v>
      </c>
      <c r="D22" s="52" t="s">
        <v>24</v>
      </c>
      <c r="E22" s="52">
        <v>119</v>
      </c>
      <c r="F22" s="52">
        <v>145</v>
      </c>
      <c r="G22" s="52">
        <v>152</v>
      </c>
      <c r="H22" s="52">
        <v>152</v>
      </c>
      <c r="I22" s="52">
        <v>149</v>
      </c>
      <c r="J22" s="52">
        <v>149</v>
      </c>
      <c r="K22" s="52">
        <v>149</v>
      </c>
      <c r="L22" s="52">
        <v>175</v>
      </c>
      <c r="M22" s="52">
        <v>178</v>
      </c>
      <c r="N22" s="52">
        <v>229</v>
      </c>
      <c r="O22" s="52">
        <v>179</v>
      </c>
      <c r="P22" s="52">
        <v>172</v>
      </c>
      <c r="Q22" s="52">
        <v>170</v>
      </c>
      <c r="R22" s="52">
        <v>170</v>
      </c>
      <c r="S22" s="52">
        <v>124</v>
      </c>
      <c r="T22" s="52">
        <v>127</v>
      </c>
      <c r="U22" s="52">
        <v>171</v>
      </c>
      <c r="V22" s="52">
        <v>232</v>
      </c>
      <c r="W22" s="52">
        <v>167</v>
      </c>
      <c r="X22" s="52">
        <v>161</v>
      </c>
    </row>
    <row r="23" spans="1:24" ht="12.75" customHeight="1" x14ac:dyDescent="0.2">
      <c r="A23" s="2" t="s">
        <v>526</v>
      </c>
      <c r="B23" s="12">
        <v>2011</v>
      </c>
      <c r="C23" s="52" t="s">
        <v>24</v>
      </c>
      <c r="D23" s="52" t="s">
        <v>24</v>
      </c>
      <c r="E23" s="52" t="s">
        <v>24</v>
      </c>
      <c r="F23" s="52" t="s">
        <v>24</v>
      </c>
      <c r="G23" s="52" t="s">
        <v>24</v>
      </c>
      <c r="H23" s="52" t="s">
        <v>24</v>
      </c>
      <c r="I23" s="52" t="s">
        <v>24</v>
      </c>
      <c r="J23" s="52" t="s">
        <v>850</v>
      </c>
      <c r="K23" s="52" t="s">
        <v>24</v>
      </c>
      <c r="L23" s="52" t="s">
        <v>24</v>
      </c>
      <c r="M23" s="52" t="s">
        <v>24</v>
      </c>
      <c r="N23" s="52" t="s">
        <v>24</v>
      </c>
      <c r="O23" s="52" t="s">
        <v>850</v>
      </c>
      <c r="P23" s="52">
        <v>37</v>
      </c>
      <c r="Q23" s="52">
        <v>44</v>
      </c>
      <c r="R23" s="52">
        <v>44</v>
      </c>
      <c r="S23" s="52">
        <v>23</v>
      </c>
      <c r="T23" s="52">
        <v>26</v>
      </c>
      <c r="U23" s="52">
        <v>24</v>
      </c>
      <c r="V23" s="52">
        <v>37</v>
      </c>
      <c r="W23" s="52">
        <v>37</v>
      </c>
      <c r="X23" s="52">
        <v>38</v>
      </c>
    </row>
    <row r="24" spans="1:24" ht="12.75" customHeight="1" x14ac:dyDescent="0.2">
      <c r="A24" s="2" t="s">
        <v>319</v>
      </c>
      <c r="B24" s="12">
        <v>1934</v>
      </c>
      <c r="C24" s="52">
        <v>1163</v>
      </c>
      <c r="D24" s="52" t="s">
        <v>851</v>
      </c>
      <c r="E24" s="52" t="s">
        <v>852</v>
      </c>
      <c r="F24" s="52">
        <v>2700</v>
      </c>
      <c r="G24" s="52">
        <v>2700</v>
      </c>
      <c r="H24" s="52">
        <v>2700</v>
      </c>
      <c r="I24" s="52">
        <v>2700</v>
      </c>
      <c r="J24" s="52" t="s">
        <v>846</v>
      </c>
      <c r="K24" s="52">
        <v>2700</v>
      </c>
      <c r="L24" s="52">
        <v>2650</v>
      </c>
      <c r="M24" s="52">
        <v>2578</v>
      </c>
      <c r="N24" s="52">
        <v>1811</v>
      </c>
      <c r="O24" s="52" t="s">
        <v>853</v>
      </c>
      <c r="P24" s="52">
        <v>2146</v>
      </c>
      <c r="Q24" s="52">
        <v>2198</v>
      </c>
      <c r="R24" s="52">
        <v>2198</v>
      </c>
      <c r="S24" s="52">
        <v>1116</v>
      </c>
      <c r="T24" s="52">
        <v>1043</v>
      </c>
      <c r="U24" s="52" t="s">
        <v>23</v>
      </c>
      <c r="V24" s="52">
        <v>2234</v>
      </c>
      <c r="W24" s="52">
        <v>2627</v>
      </c>
      <c r="X24" s="52">
        <v>2659</v>
      </c>
    </row>
    <row r="25" spans="1:24" ht="12.75" customHeight="1" x14ac:dyDescent="0.2">
      <c r="A25" s="2" t="s">
        <v>320</v>
      </c>
      <c r="B25" s="12">
        <v>1965</v>
      </c>
      <c r="C25" s="52" t="s">
        <v>23</v>
      </c>
      <c r="D25" s="52" t="s">
        <v>23</v>
      </c>
      <c r="E25" s="52" t="s">
        <v>23</v>
      </c>
      <c r="F25" s="52" t="s">
        <v>23</v>
      </c>
      <c r="G25" s="52">
        <v>83</v>
      </c>
      <c r="H25" s="52">
        <v>108</v>
      </c>
      <c r="I25" s="52">
        <v>211</v>
      </c>
      <c r="J25" s="52">
        <v>283</v>
      </c>
      <c r="K25" s="52">
        <v>369</v>
      </c>
      <c r="L25" s="52">
        <v>370</v>
      </c>
      <c r="M25" s="52">
        <v>562</v>
      </c>
      <c r="N25" s="52">
        <v>623</v>
      </c>
      <c r="O25" s="52">
        <v>723</v>
      </c>
      <c r="P25" s="52">
        <v>781</v>
      </c>
      <c r="Q25" s="52">
        <v>875</v>
      </c>
      <c r="R25" s="52">
        <v>875</v>
      </c>
      <c r="S25" s="52">
        <v>1024</v>
      </c>
      <c r="T25" s="52">
        <v>1119</v>
      </c>
      <c r="U25" s="52">
        <v>1210</v>
      </c>
      <c r="V25" s="52">
        <v>1444</v>
      </c>
      <c r="W25" s="52">
        <v>1555</v>
      </c>
      <c r="X25" s="52">
        <v>1707</v>
      </c>
    </row>
    <row r="26" spans="1:24" ht="12.75" customHeight="1" x14ac:dyDescent="0.2">
      <c r="A26" s="2" t="s">
        <v>321</v>
      </c>
      <c r="B26" s="12">
        <v>1977</v>
      </c>
      <c r="C26" s="52">
        <v>227</v>
      </c>
      <c r="D26" s="52">
        <v>80</v>
      </c>
      <c r="E26" s="52">
        <v>55</v>
      </c>
      <c r="F26" s="52">
        <v>112</v>
      </c>
      <c r="G26" s="52">
        <v>136</v>
      </c>
      <c r="H26" s="52">
        <v>136</v>
      </c>
      <c r="I26" s="52">
        <v>142</v>
      </c>
      <c r="J26" s="52">
        <v>129</v>
      </c>
      <c r="K26" s="52">
        <v>90</v>
      </c>
      <c r="L26" s="52">
        <v>68</v>
      </c>
      <c r="M26" s="52">
        <v>74</v>
      </c>
      <c r="N26" s="52">
        <v>75</v>
      </c>
      <c r="O26" s="52">
        <v>76</v>
      </c>
      <c r="P26" s="52">
        <v>76</v>
      </c>
      <c r="Q26" s="52">
        <v>66</v>
      </c>
      <c r="R26" s="52">
        <v>66</v>
      </c>
      <c r="S26" s="52">
        <v>64</v>
      </c>
      <c r="T26" s="52">
        <v>54</v>
      </c>
      <c r="U26" s="52">
        <v>42</v>
      </c>
      <c r="V26" s="52">
        <v>85</v>
      </c>
      <c r="W26" s="52">
        <v>67</v>
      </c>
      <c r="X26" s="52">
        <v>64</v>
      </c>
    </row>
    <row r="27" spans="1:24" ht="12.75" customHeight="1" x14ac:dyDescent="0.2">
      <c r="A27" s="2" t="s">
        <v>322</v>
      </c>
      <c r="B27" s="12">
        <v>1978</v>
      </c>
      <c r="C27" s="52">
        <v>34</v>
      </c>
      <c r="D27" s="52">
        <v>83</v>
      </c>
      <c r="E27" s="52">
        <v>101</v>
      </c>
      <c r="F27" s="52">
        <v>111</v>
      </c>
      <c r="G27" s="52">
        <v>118</v>
      </c>
      <c r="H27" s="52">
        <v>118</v>
      </c>
      <c r="I27" s="52">
        <v>111</v>
      </c>
      <c r="J27" s="52">
        <v>111</v>
      </c>
      <c r="K27" s="52">
        <v>100</v>
      </c>
      <c r="L27" s="52">
        <v>100</v>
      </c>
      <c r="M27" s="52">
        <v>108</v>
      </c>
      <c r="N27" s="52">
        <v>103</v>
      </c>
      <c r="O27" s="52">
        <v>103</v>
      </c>
      <c r="P27" s="52">
        <v>101</v>
      </c>
      <c r="Q27" s="52">
        <v>99</v>
      </c>
      <c r="R27" s="52">
        <v>99</v>
      </c>
      <c r="S27" s="52">
        <v>99</v>
      </c>
      <c r="T27" s="52">
        <v>85</v>
      </c>
      <c r="U27" s="52">
        <v>91</v>
      </c>
      <c r="V27" s="52">
        <v>91</v>
      </c>
      <c r="W27" s="52">
        <v>87</v>
      </c>
      <c r="X27" s="52">
        <v>89</v>
      </c>
    </row>
    <row r="28" spans="1:24" ht="12.75" customHeight="1" x14ac:dyDescent="0.2">
      <c r="A28" s="2" t="s">
        <v>323</v>
      </c>
      <c r="B28" s="12">
        <v>2008</v>
      </c>
      <c r="C28" s="52" t="s">
        <v>24</v>
      </c>
      <c r="D28" s="52" t="s">
        <v>24</v>
      </c>
      <c r="E28" s="52" t="s">
        <v>24</v>
      </c>
      <c r="F28" s="52" t="s">
        <v>24</v>
      </c>
      <c r="G28" s="52" t="s">
        <v>24</v>
      </c>
      <c r="H28" s="52">
        <v>250</v>
      </c>
      <c r="I28" s="52">
        <v>269</v>
      </c>
      <c r="J28" s="52">
        <v>251</v>
      </c>
      <c r="K28" s="52">
        <v>276</v>
      </c>
      <c r="L28" s="52">
        <v>284</v>
      </c>
      <c r="M28" s="52">
        <v>293</v>
      </c>
      <c r="N28" s="52">
        <v>291</v>
      </c>
      <c r="O28" s="52">
        <v>275</v>
      </c>
      <c r="P28" s="52">
        <v>251</v>
      </c>
      <c r="Q28" s="52">
        <v>250</v>
      </c>
      <c r="R28" s="52">
        <v>250</v>
      </c>
      <c r="S28" s="52">
        <v>250</v>
      </c>
      <c r="T28" s="52">
        <v>218</v>
      </c>
      <c r="U28" s="52">
        <v>197</v>
      </c>
      <c r="V28" s="52">
        <v>172</v>
      </c>
      <c r="W28" s="52">
        <v>172</v>
      </c>
      <c r="X28" s="52">
        <v>159</v>
      </c>
    </row>
    <row r="29" spans="1:24" ht="12.75" customHeight="1" x14ac:dyDescent="0.2">
      <c r="A29" s="2" t="s">
        <v>808</v>
      </c>
      <c r="B29" s="12">
        <v>1974</v>
      </c>
      <c r="C29" s="52" t="s">
        <v>23</v>
      </c>
      <c r="D29" s="52">
        <v>60</v>
      </c>
      <c r="E29" s="52">
        <v>114</v>
      </c>
      <c r="F29" s="52">
        <v>74</v>
      </c>
      <c r="G29" s="52">
        <v>74</v>
      </c>
      <c r="H29" s="52">
        <v>74</v>
      </c>
      <c r="I29" s="52">
        <v>74</v>
      </c>
      <c r="J29" s="52">
        <v>41</v>
      </c>
      <c r="K29" s="52">
        <v>37</v>
      </c>
      <c r="L29" s="52">
        <v>32</v>
      </c>
      <c r="M29" s="52">
        <v>36</v>
      </c>
      <c r="N29" s="52">
        <v>37</v>
      </c>
      <c r="O29" s="52">
        <v>33</v>
      </c>
      <c r="P29" s="52">
        <v>38</v>
      </c>
      <c r="Q29" s="52">
        <v>36</v>
      </c>
      <c r="R29" s="52">
        <v>36</v>
      </c>
      <c r="S29" s="52">
        <v>36</v>
      </c>
      <c r="T29" s="52" t="s">
        <v>23</v>
      </c>
      <c r="U29" s="52" t="s">
        <v>23</v>
      </c>
      <c r="V29" s="52" t="s">
        <v>23</v>
      </c>
      <c r="W29" s="52" t="s">
        <v>23</v>
      </c>
      <c r="X29" s="52" t="s">
        <v>23</v>
      </c>
    </row>
    <row r="30" spans="1:24" ht="12.75" customHeight="1" x14ac:dyDescent="0.2">
      <c r="A30" s="2" t="s">
        <v>324</v>
      </c>
      <c r="B30" s="12">
        <v>1966</v>
      </c>
      <c r="C30" s="52" t="s">
        <v>854</v>
      </c>
      <c r="D30" s="52" t="s">
        <v>855</v>
      </c>
      <c r="E30" s="52">
        <v>659</v>
      </c>
      <c r="F30" s="52">
        <v>510</v>
      </c>
      <c r="G30" s="52">
        <v>498</v>
      </c>
      <c r="H30" s="52">
        <v>467</v>
      </c>
      <c r="I30" s="52">
        <v>447</v>
      </c>
      <c r="J30" s="52">
        <v>436</v>
      </c>
      <c r="K30" s="52">
        <v>415</v>
      </c>
      <c r="L30" s="52">
        <v>393</v>
      </c>
      <c r="M30" s="52">
        <v>375</v>
      </c>
      <c r="N30" s="52">
        <v>338</v>
      </c>
      <c r="O30" s="52">
        <v>305</v>
      </c>
      <c r="P30" s="52">
        <v>290</v>
      </c>
      <c r="Q30" s="52">
        <v>275</v>
      </c>
      <c r="R30" s="52">
        <v>254</v>
      </c>
      <c r="S30" s="52">
        <v>255</v>
      </c>
      <c r="T30" s="52">
        <v>255</v>
      </c>
      <c r="U30" s="52">
        <v>227</v>
      </c>
      <c r="V30" s="52">
        <v>210</v>
      </c>
      <c r="W30" s="52">
        <v>150</v>
      </c>
      <c r="X30" s="52">
        <v>110</v>
      </c>
    </row>
    <row r="31" spans="1:24" ht="12.75" customHeight="1" x14ac:dyDescent="0.2">
      <c r="A31" s="2" t="s">
        <v>325</v>
      </c>
      <c r="B31" s="12">
        <v>1984</v>
      </c>
      <c r="C31" s="52" t="s">
        <v>850</v>
      </c>
      <c r="D31" s="52">
        <v>312</v>
      </c>
      <c r="E31" s="52">
        <v>170</v>
      </c>
      <c r="F31" s="52">
        <v>162</v>
      </c>
      <c r="G31" s="52">
        <v>164</v>
      </c>
      <c r="H31" s="52">
        <v>166</v>
      </c>
      <c r="I31" s="52">
        <v>170</v>
      </c>
      <c r="J31" s="52">
        <v>150</v>
      </c>
      <c r="K31" s="52">
        <v>150</v>
      </c>
      <c r="L31" s="52">
        <v>171</v>
      </c>
      <c r="M31" s="52">
        <v>187</v>
      </c>
      <c r="N31" s="52">
        <v>247</v>
      </c>
      <c r="O31" s="52">
        <v>247</v>
      </c>
      <c r="P31" s="52">
        <v>265</v>
      </c>
      <c r="Q31" s="52">
        <v>265</v>
      </c>
      <c r="R31" s="52">
        <v>265</v>
      </c>
      <c r="S31" s="52">
        <v>266</v>
      </c>
      <c r="T31" s="52">
        <v>345</v>
      </c>
      <c r="U31" s="52">
        <v>307</v>
      </c>
      <c r="V31" s="52">
        <v>313</v>
      </c>
      <c r="W31" s="52">
        <v>305</v>
      </c>
      <c r="X31" s="52">
        <v>308</v>
      </c>
    </row>
    <row r="32" spans="1:24" ht="12.75" customHeight="1" x14ac:dyDescent="0.2">
      <c r="A32" s="2" t="s">
        <v>402</v>
      </c>
      <c r="B32" s="12">
        <v>2010</v>
      </c>
      <c r="C32" s="52" t="s">
        <v>850</v>
      </c>
      <c r="D32" s="52" t="s">
        <v>850</v>
      </c>
      <c r="E32" s="52" t="s">
        <v>850</v>
      </c>
      <c r="F32" s="52" t="s">
        <v>24</v>
      </c>
      <c r="G32" s="52" t="s">
        <v>24</v>
      </c>
      <c r="H32" s="52" t="s">
        <v>24</v>
      </c>
      <c r="I32" s="52" t="s">
        <v>24</v>
      </c>
      <c r="J32" s="52" t="s">
        <v>850</v>
      </c>
      <c r="K32" s="52">
        <v>30</v>
      </c>
      <c r="L32" s="52">
        <v>40</v>
      </c>
      <c r="M32" s="52">
        <v>40</v>
      </c>
      <c r="N32" s="52">
        <v>38</v>
      </c>
      <c r="O32" s="52">
        <v>35</v>
      </c>
      <c r="P32" s="52">
        <v>28</v>
      </c>
      <c r="Q32" s="52">
        <v>26</v>
      </c>
      <c r="R32" s="52">
        <v>26</v>
      </c>
      <c r="S32" s="52">
        <v>18</v>
      </c>
      <c r="T32" s="52">
        <v>29</v>
      </c>
      <c r="U32" s="52">
        <v>17</v>
      </c>
      <c r="V32" s="52">
        <v>25</v>
      </c>
      <c r="W32" s="52">
        <v>51</v>
      </c>
      <c r="X32" s="52">
        <v>35</v>
      </c>
    </row>
    <row r="33" spans="1:24" ht="12.75" customHeight="1" x14ac:dyDescent="0.2">
      <c r="A33" s="2" t="s">
        <v>594</v>
      </c>
      <c r="B33" s="12">
        <v>2011</v>
      </c>
      <c r="C33" s="52" t="s">
        <v>850</v>
      </c>
      <c r="D33" s="52" t="s">
        <v>850</v>
      </c>
      <c r="E33" s="52" t="s">
        <v>850</v>
      </c>
      <c r="F33" s="52" t="s">
        <v>24</v>
      </c>
      <c r="G33" s="52" t="s">
        <v>24</v>
      </c>
      <c r="H33" s="52" t="s">
        <v>24</v>
      </c>
      <c r="I33" s="52" t="s">
        <v>24</v>
      </c>
      <c r="J33" s="52" t="s">
        <v>850</v>
      </c>
      <c r="K33" s="52" t="s">
        <v>24</v>
      </c>
      <c r="L33" s="52" t="s">
        <v>24</v>
      </c>
      <c r="M33" s="52" t="s">
        <v>24</v>
      </c>
      <c r="N33" s="52" t="s">
        <v>24</v>
      </c>
      <c r="O33" s="52" t="s">
        <v>850</v>
      </c>
      <c r="P33" s="52" t="s">
        <v>24</v>
      </c>
      <c r="Q33" s="52" t="s">
        <v>24</v>
      </c>
      <c r="R33" s="52" t="s">
        <v>850</v>
      </c>
      <c r="S33" s="52">
        <v>145</v>
      </c>
      <c r="T33" s="52" t="s">
        <v>23</v>
      </c>
      <c r="U33" s="52" t="s">
        <v>23</v>
      </c>
      <c r="V33" s="52">
        <v>140</v>
      </c>
      <c r="W33" s="52">
        <v>135</v>
      </c>
      <c r="X33" s="52">
        <v>127</v>
      </c>
    </row>
    <row r="34" spans="1:24" ht="12.75" customHeight="1" x14ac:dyDescent="0.2">
      <c r="A34" s="2" t="s">
        <v>403</v>
      </c>
      <c r="B34" s="12">
        <v>2010</v>
      </c>
      <c r="C34" s="52" t="s">
        <v>850</v>
      </c>
      <c r="D34" s="52" t="s">
        <v>850</v>
      </c>
      <c r="E34" s="52" t="s">
        <v>850</v>
      </c>
      <c r="F34" s="52" t="s">
        <v>24</v>
      </c>
      <c r="G34" s="52" t="s">
        <v>24</v>
      </c>
      <c r="H34" s="52" t="s">
        <v>24</v>
      </c>
      <c r="I34" s="52" t="s">
        <v>24</v>
      </c>
      <c r="J34" s="52" t="s">
        <v>850</v>
      </c>
      <c r="K34" s="52">
        <v>26</v>
      </c>
      <c r="L34" s="52">
        <v>28</v>
      </c>
      <c r="M34" s="52">
        <v>36</v>
      </c>
      <c r="N34" s="52">
        <v>36</v>
      </c>
      <c r="O34" s="52">
        <v>52</v>
      </c>
      <c r="P34" s="52">
        <v>73</v>
      </c>
      <c r="Q34" s="52">
        <v>64</v>
      </c>
      <c r="R34" s="52">
        <v>64</v>
      </c>
      <c r="S34" s="52">
        <v>63</v>
      </c>
      <c r="T34" s="52">
        <v>68</v>
      </c>
      <c r="U34" s="52" t="s">
        <v>23</v>
      </c>
      <c r="V34" s="52">
        <v>88</v>
      </c>
      <c r="W34" s="52">
        <v>86</v>
      </c>
      <c r="X34" s="52">
        <v>79</v>
      </c>
    </row>
    <row r="35" spans="1:24" ht="12.75" customHeight="1" x14ac:dyDescent="0.2">
      <c r="A35" s="2" t="s">
        <v>838</v>
      </c>
      <c r="B35" s="12">
        <v>2008</v>
      </c>
      <c r="C35" s="52" t="s">
        <v>24</v>
      </c>
      <c r="D35" s="52" t="s">
        <v>24</v>
      </c>
      <c r="E35" s="52" t="s">
        <v>24</v>
      </c>
      <c r="F35" s="52" t="s">
        <v>24</v>
      </c>
      <c r="G35" s="52" t="s">
        <v>24</v>
      </c>
      <c r="H35" s="52">
        <v>336</v>
      </c>
      <c r="I35" s="52">
        <v>493</v>
      </c>
      <c r="J35" s="52">
        <v>535</v>
      </c>
      <c r="K35" s="52">
        <v>519</v>
      </c>
      <c r="L35" s="52">
        <v>578</v>
      </c>
      <c r="M35" s="52">
        <v>593</v>
      </c>
      <c r="N35" s="52">
        <v>598</v>
      </c>
      <c r="O35" s="52">
        <v>551</v>
      </c>
      <c r="P35" s="52">
        <v>594</v>
      </c>
      <c r="Q35" s="52">
        <v>521</v>
      </c>
      <c r="R35" s="52">
        <v>521</v>
      </c>
      <c r="S35" s="52">
        <v>608</v>
      </c>
      <c r="T35" s="52">
        <v>479</v>
      </c>
      <c r="U35" s="52">
        <v>477</v>
      </c>
      <c r="V35" s="52">
        <v>425</v>
      </c>
      <c r="W35" s="52">
        <v>437</v>
      </c>
      <c r="X35" s="52">
        <v>450</v>
      </c>
    </row>
    <row r="36" spans="1:24" ht="12.75" customHeight="1" x14ac:dyDescent="0.2">
      <c r="A36" s="2" t="s">
        <v>810</v>
      </c>
      <c r="B36" s="12">
        <v>1980</v>
      </c>
      <c r="C36" s="52">
        <v>34</v>
      </c>
      <c r="D36" s="52">
        <v>18</v>
      </c>
      <c r="E36" s="52">
        <v>50</v>
      </c>
      <c r="F36" s="52">
        <v>31</v>
      </c>
      <c r="G36" s="52">
        <v>27</v>
      </c>
      <c r="H36" s="52">
        <v>25</v>
      </c>
      <c r="I36" s="52">
        <v>29</v>
      </c>
      <c r="J36" s="52">
        <v>27</v>
      </c>
      <c r="K36" s="52">
        <v>30</v>
      </c>
      <c r="L36" s="52">
        <v>35</v>
      </c>
      <c r="M36" s="52">
        <v>35</v>
      </c>
      <c r="N36" s="52">
        <v>34</v>
      </c>
      <c r="O36" s="52">
        <v>36</v>
      </c>
      <c r="P36" s="52">
        <v>33</v>
      </c>
      <c r="Q36" s="52">
        <v>34</v>
      </c>
      <c r="R36" s="52">
        <v>34</v>
      </c>
      <c r="S36" s="52">
        <v>44</v>
      </c>
      <c r="T36" s="52">
        <v>35</v>
      </c>
      <c r="U36" s="52">
        <v>31</v>
      </c>
      <c r="V36" s="52">
        <v>23</v>
      </c>
      <c r="W36" s="52">
        <v>21</v>
      </c>
      <c r="X36" s="52">
        <v>15</v>
      </c>
    </row>
    <row r="37" spans="1:24" ht="12.75" customHeight="1" x14ac:dyDescent="0.2">
      <c r="A37" s="2" t="s">
        <v>555</v>
      </c>
      <c r="B37" s="12">
        <v>1965</v>
      </c>
      <c r="C37" s="52">
        <v>58</v>
      </c>
      <c r="D37" s="52">
        <v>25</v>
      </c>
      <c r="E37" s="52">
        <v>251</v>
      </c>
      <c r="F37" s="52">
        <v>142</v>
      </c>
      <c r="G37" s="52">
        <v>142</v>
      </c>
      <c r="H37" s="52">
        <v>185</v>
      </c>
      <c r="I37" s="52">
        <v>185</v>
      </c>
      <c r="J37" s="52">
        <v>185</v>
      </c>
      <c r="K37" s="52">
        <v>121</v>
      </c>
      <c r="L37" s="52">
        <v>111</v>
      </c>
      <c r="M37" s="52">
        <v>106</v>
      </c>
      <c r="N37" s="52">
        <v>115</v>
      </c>
      <c r="O37" s="52">
        <v>113</v>
      </c>
      <c r="P37" s="52">
        <v>103</v>
      </c>
      <c r="Q37" s="52">
        <v>83</v>
      </c>
      <c r="R37" s="52">
        <v>83</v>
      </c>
      <c r="S37" s="52">
        <v>93</v>
      </c>
      <c r="T37" s="52">
        <v>80</v>
      </c>
      <c r="U37" s="52">
        <v>69</v>
      </c>
      <c r="V37" s="52">
        <v>69</v>
      </c>
      <c r="W37" s="52">
        <v>53</v>
      </c>
      <c r="X37" s="52">
        <v>60</v>
      </c>
    </row>
    <row r="38" spans="1:24" ht="12.75" customHeight="1" x14ac:dyDescent="0.2">
      <c r="A38" s="2" t="s">
        <v>326</v>
      </c>
      <c r="B38" s="12">
        <v>1961</v>
      </c>
      <c r="C38" s="52">
        <v>131</v>
      </c>
      <c r="D38" s="52">
        <v>104</v>
      </c>
      <c r="E38" s="52">
        <v>85</v>
      </c>
      <c r="F38" s="52">
        <v>95</v>
      </c>
      <c r="G38" s="52">
        <v>103</v>
      </c>
      <c r="H38" s="52">
        <v>107</v>
      </c>
      <c r="I38" s="52">
        <v>102</v>
      </c>
      <c r="J38" s="52">
        <v>107</v>
      </c>
      <c r="K38" s="52">
        <v>110</v>
      </c>
      <c r="L38" s="52">
        <v>110</v>
      </c>
      <c r="M38" s="52">
        <v>113</v>
      </c>
      <c r="N38" s="52">
        <v>109</v>
      </c>
      <c r="O38" s="52">
        <v>117</v>
      </c>
      <c r="P38" s="52">
        <v>116</v>
      </c>
      <c r="Q38" s="52">
        <v>106</v>
      </c>
      <c r="R38" s="52">
        <v>106</v>
      </c>
      <c r="S38" s="52">
        <v>111</v>
      </c>
      <c r="T38" s="52">
        <v>116</v>
      </c>
      <c r="U38" s="52">
        <v>113</v>
      </c>
      <c r="V38" s="52">
        <v>114</v>
      </c>
      <c r="W38" s="52">
        <v>110</v>
      </c>
      <c r="X38" s="52">
        <v>110</v>
      </c>
    </row>
    <row r="39" spans="1:24" ht="12.75" customHeight="1" x14ac:dyDescent="0.2">
      <c r="A39" s="2" t="s">
        <v>327</v>
      </c>
      <c r="B39" s="12">
        <v>1982</v>
      </c>
      <c r="C39" s="52">
        <v>210</v>
      </c>
      <c r="D39" s="52">
        <v>174</v>
      </c>
      <c r="E39" s="52">
        <v>272</v>
      </c>
      <c r="F39" s="52">
        <v>220</v>
      </c>
      <c r="G39" s="52">
        <v>220</v>
      </c>
      <c r="H39" s="52">
        <v>220</v>
      </c>
      <c r="I39" s="52">
        <v>303</v>
      </c>
      <c r="J39" s="52">
        <v>335</v>
      </c>
      <c r="K39" s="52">
        <v>335</v>
      </c>
      <c r="L39" s="52">
        <v>355</v>
      </c>
      <c r="M39" s="52">
        <v>355</v>
      </c>
      <c r="N39" s="52">
        <v>355</v>
      </c>
      <c r="O39" s="52">
        <v>355</v>
      </c>
      <c r="P39" s="52">
        <v>355</v>
      </c>
      <c r="Q39" s="52">
        <v>375</v>
      </c>
      <c r="R39" s="52">
        <v>375</v>
      </c>
      <c r="S39" s="52">
        <v>221</v>
      </c>
      <c r="T39" s="52">
        <v>221</v>
      </c>
      <c r="U39" s="52" t="s">
        <v>23</v>
      </c>
      <c r="V39" s="52">
        <v>322</v>
      </c>
      <c r="W39" s="52">
        <v>219</v>
      </c>
      <c r="X39" s="52">
        <v>235</v>
      </c>
    </row>
    <row r="40" spans="1:24" ht="12.75" customHeight="1" x14ac:dyDescent="0.2">
      <c r="A40" s="2" t="s">
        <v>469</v>
      </c>
      <c r="B40" s="12">
        <v>2013</v>
      </c>
      <c r="C40" s="52" t="s">
        <v>24</v>
      </c>
      <c r="D40" s="52" t="s">
        <v>24</v>
      </c>
      <c r="E40" s="52" t="s">
        <v>24</v>
      </c>
      <c r="F40" s="52" t="s">
        <v>24</v>
      </c>
      <c r="G40" s="52" t="s">
        <v>24</v>
      </c>
      <c r="H40" s="52" t="s">
        <v>24</v>
      </c>
      <c r="I40" s="52" t="s">
        <v>24</v>
      </c>
      <c r="J40" s="52" t="s">
        <v>24</v>
      </c>
      <c r="K40" s="52" t="s">
        <v>24</v>
      </c>
      <c r="L40" s="52" t="s">
        <v>24</v>
      </c>
      <c r="M40" s="52">
        <v>4</v>
      </c>
      <c r="N40" s="52">
        <v>5</v>
      </c>
      <c r="O40" s="52">
        <v>5</v>
      </c>
      <c r="P40" s="52">
        <v>5</v>
      </c>
      <c r="Q40" s="52">
        <v>6</v>
      </c>
      <c r="R40" s="52">
        <v>6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</row>
    <row r="41" spans="1:24" ht="12.75" customHeight="1" x14ac:dyDescent="0.2">
      <c r="A41" s="2" t="s">
        <v>328</v>
      </c>
      <c r="B41" s="12">
        <v>1931</v>
      </c>
      <c r="C41" s="52">
        <v>1315</v>
      </c>
      <c r="D41" s="52">
        <v>1160</v>
      </c>
      <c r="E41" s="52">
        <v>764</v>
      </c>
      <c r="F41" s="52">
        <v>760</v>
      </c>
      <c r="G41" s="52">
        <v>740</v>
      </c>
      <c r="H41" s="52">
        <v>790</v>
      </c>
      <c r="I41" s="52">
        <v>800</v>
      </c>
      <c r="J41" s="52">
        <v>850</v>
      </c>
      <c r="K41" s="52">
        <v>818</v>
      </c>
      <c r="L41" s="52">
        <v>756</v>
      </c>
      <c r="M41" s="52">
        <v>782</v>
      </c>
      <c r="N41" s="52">
        <v>809</v>
      </c>
      <c r="O41" s="52">
        <v>689</v>
      </c>
      <c r="P41" s="52">
        <v>701</v>
      </c>
      <c r="Q41" s="52">
        <v>735</v>
      </c>
      <c r="R41" s="52">
        <v>715</v>
      </c>
      <c r="S41" s="52">
        <v>715</v>
      </c>
      <c r="T41" s="52" t="s">
        <v>23</v>
      </c>
      <c r="U41" s="52" t="s">
        <v>23</v>
      </c>
      <c r="V41" s="52">
        <v>728</v>
      </c>
      <c r="W41" s="52">
        <v>709</v>
      </c>
      <c r="X41" s="52">
        <v>677</v>
      </c>
    </row>
    <row r="42" spans="1:24" ht="12.75" customHeight="1" x14ac:dyDescent="0.2">
      <c r="A42" s="2" t="s">
        <v>329</v>
      </c>
      <c r="B42" s="12">
        <v>1984</v>
      </c>
      <c r="C42" s="52">
        <v>58</v>
      </c>
      <c r="D42" s="52">
        <v>316</v>
      </c>
      <c r="E42" s="52">
        <v>400</v>
      </c>
      <c r="F42" s="52">
        <v>450</v>
      </c>
      <c r="G42" s="52">
        <v>450</v>
      </c>
      <c r="H42" s="52">
        <v>470</v>
      </c>
      <c r="I42" s="52">
        <v>485</v>
      </c>
      <c r="J42" s="52">
        <v>485</v>
      </c>
      <c r="K42" s="52">
        <v>470</v>
      </c>
      <c r="L42" s="52">
        <v>480</v>
      </c>
      <c r="M42" s="52">
        <v>480</v>
      </c>
      <c r="N42" s="52">
        <v>490</v>
      </c>
      <c r="O42" s="52">
        <v>490</v>
      </c>
      <c r="P42" s="52">
        <v>250</v>
      </c>
      <c r="Q42" s="52">
        <v>273</v>
      </c>
      <c r="R42" s="52">
        <v>273</v>
      </c>
      <c r="S42" s="52">
        <v>151</v>
      </c>
      <c r="T42" s="52">
        <v>260</v>
      </c>
      <c r="U42" s="52">
        <v>260</v>
      </c>
      <c r="V42" s="52">
        <v>262</v>
      </c>
      <c r="W42" s="52">
        <v>244</v>
      </c>
      <c r="X42" s="52">
        <v>173</v>
      </c>
    </row>
    <row r="43" spans="1:24" ht="12.75" customHeight="1" x14ac:dyDescent="0.2">
      <c r="A43" s="2" t="s">
        <v>330</v>
      </c>
      <c r="B43" s="12">
        <v>1950</v>
      </c>
      <c r="C43" s="52">
        <v>215</v>
      </c>
      <c r="D43" s="52">
        <v>253</v>
      </c>
      <c r="E43" s="52">
        <v>263</v>
      </c>
      <c r="F43" s="52">
        <v>250</v>
      </c>
      <c r="G43" s="52">
        <v>210</v>
      </c>
      <c r="H43" s="52">
        <v>220</v>
      </c>
      <c r="I43" s="52">
        <v>250</v>
      </c>
      <c r="J43" s="52">
        <v>260</v>
      </c>
      <c r="K43" s="52">
        <v>260</v>
      </c>
      <c r="L43" s="52">
        <v>265</v>
      </c>
      <c r="M43" s="52">
        <v>238</v>
      </c>
      <c r="N43" s="52">
        <v>240</v>
      </c>
      <c r="O43" s="52">
        <v>218</v>
      </c>
      <c r="P43" s="52">
        <v>220</v>
      </c>
      <c r="Q43" s="52">
        <v>209</v>
      </c>
      <c r="R43" s="52">
        <v>209</v>
      </c>
      <c r="S43" s="52">
        <v>208</v>
      </c>
      <c r="T43" s="52">
        <v>208</v>
      </c>
      <c r="U43" s="52">
        <v>209</v>
      </c>
      <c r="V43" s="52">
        <v>205</v>
      </c>
      <c r="W43" s="52">
        <v>204</v>
      </c>
      <c r="X43" s="52">
        <v>200</v>
      </c>
    </row>
    <row r="44" spans="1:24" ht="12.75" customHeight="1" x14ac:dyDescent="0.2">
      <c r="A44" s="2" t="s">
        <v>535</v>
      </c>
      <c r="B44" s="12">
        <v>1958</v>
      </c>
      <c r="C44" s="52">
        <v>52</v>
      </c>
      <c r="D44" s="52">
        <v>134</v>
      </c>
      <c r="E44" s="52">
        <v>78</v>
      </c>
      <c r="F44" s="52">
        <v>78</v>
      </c>
      <c r="G44" s="52">
        <v>76</v>
      </c>
      <c r="H44" s="52">
        <v>76</v>
      </c>
      <c r="I44" s="52">
        <v>86</v>
      </c>
      <c r="J44" s="52">
        <v>85</v>
      </c>
      <c r="K44" s="52">
        <v>85</v>
      </c>
      <c r="L44" s="52">
        <v>73</v>
      </c>
      <c r="M44" s="52">
        <v>73</v>
      </c>
      <c r="N44" s="52">
        <v>73</v>
      </c>
      <c r="O44" s="52">
        <v>101</v>
      </c>
      <c r="P44" s="52">
        <v>101</v>
      </c>
      <c r="Q44" s="52">
        <v>101</v>
      </c>
      <c r="R44" s="52">
        <v>101</v>
      </c>
      <c r="S44" s="52">
        <v>73</v>
      </c>
      <c r="T44" s="52">
        <v>76</v>
      </c>
      <c r="U44" s="52" t="s">
        <v>23</v>
      </c>
      <c r="V44" s="52">
        <v>76</v>
      </c>
      <c r="W44" s="52">
        <v>64</v>
      </c>
      <c r="X44" s="52">
        <v>61</v>
      </c>
    </row>
    <row r="45" spans="1:24" ht="12.75" customHeight="1" x14ac:dyDescent="0.2">
      <c r="A45" s="2" t="s">
        <v>331</v>
      </c>
      <c r="B45" s="12">
        <v>1981</v>
      </c>
      <c r="C45" s="52">
        <v>72</v>
      </c>
      <c r="D45" s="52">
        <v>227</v>
      </c>
      <c r="E45" s="52">
        <v>350</v>
      </c>
      <c r="F45" s="52">
        <v>330</v>
      </c>
      <c r="G45" s="52">
        <v>341</v>
      </c>
      <c r="H45" s="52">
        <v>405</v>
      </c>
      <c r="I45" s="52">
        <v>370</v>
      </c>
      <c r="J45" s="52">
        <v>370</v>
      </c>
      <c r="K45" s="52">
        <v>370</v>
      </c>
      <c r="L45" s="52">
        <v>395</v>
      </c>
      <c r="M45" s="52">
        <v>409</v>
      </c>
      <c r="N45" s="52">
        <v>408</v>
      </c>
      <c r="O45" s="52">
        <v>408</v>
      </c>
      <c r="P45" s="52">
        <v>402</v>
      </c>
      <c r="Q45" s="52">
        <v>485</v>
      </c>
      <c r="R45" s="52">
        <v>485</v>
      </c>
      <c r="S45" s="52">
        <v>467</v>
      </c>
      <c r="T45" s="52">
        <v>540</v>
      </c>
      <c r="U45" s="52">
        <v>557</v>
      </c>
      <c r="V45" s="52">
        <v>702</v>
      </c>
      <c r="W45" s="52">
        <v>532</v>
      </c>
      <c r="X45" s="52">
        <v>500</v>
      </c>
    </row>
    <row r="46" spans="1:24" ht="12.75" customHeight="1" x14ac:dyDescent="0.2">
      <c r="A46" s="2" t="s">
        <v>332</v>
      </c>
      <c r="B46" s="12">
        <v>1936</v>
      </c>
      <c r="C46" s="52">
        <v>1910</v>
      </c>
      <c r="D46" s="52">
        <v>1900</v>
      </c>
      <c r="E46" s="52">
        <v>2398</v>
      </c>
      <c r="F46" s="52">
        <v>2468</v>
      </c>
      <c r="G46" s="52">
        <v>2250</v>
      </c>
      <c r="H46" s="52">
        <v>2400</v>
      </c>
      <c r="I46" s="52">
        <v>2452</v>
      </c>
      <c r="J46" s="52">
        <v>2452</v>
      </c>
      <c r="K46" s="52">
        <v>2464</v>
      </c>
      <c r="L46" s="52">
        <v>2270</v>
      </c>
      <c r="M46" s="52">
        <v>2308</v>
      </c>
      <c r="N46" s="52">
        <v>2224</v>
      </c>
      <c r="O46" s="52">
        <v>2203</v>
      </c>
      <c r="P46" s="52">
        <v>2217</v>
      </c>
      <c r="Q46" s="52">
        <v>2157</v>
      </c>
      <c r="R46" s="52">
        <v>2157</v>
      </c>
      <c r="S46" s="52">
        <v>2255</v>
      </c>
      <c r="T46" s="52">
        <v>2109</v>
      </c>
      <c r="U46" s="52">
        <v>2204</v>
      </c>
      <c r="V46" s="52">
        <v>2255</v>
      </c>
      <c r="W46" s="52">
        <v>2190</v>
      </c>
      <c r="X46" s="52">
        <v>2140</v>
      </c>
    </row>
    <row r="47" spans="1:24" ht="12.75" customHeight="1" x14ac:dyDescent="0.2">
      <c r="A47" s="2" t="s">
        <v>839</v>
      </c>
      <c r="B47" s="12">
        <v>1994</v>
      </c>
      <c r="C47" s="52" t="s">
        <v>24</v>
      </c>
      <c r="D47" s="52" t="s">
        <v>24</v>
      </c>
      <c r="E47" s="52">
        <v>85</v>
      </c>
      <c r="F47" s="52">
        <v>80</v>
      </c>
      <c r="G47" s="52">
        <v>80</v>
      </c>
      <c r="H47" s="52">
        <v>50</v>
      </c>
      <c r="I47" s="52">
        <v>30</v>
      </c>
      <c r="J47" s="52">
        <v>20</v>
      </c>
      <c r="K47" s="52">
        <v>20</v>
      </c>
      <c r="L47" s="52">
        <v>15</v>
      </c>
      <c r="M47" s="52">
        <v>10</v>
      </c>
      <c r="N47" s="52">
        <v>5</v>
      </c>
      <c r="O47" s="52">
        <v>1</v>
      </c>
      <c r="P47" s="52">
        <v>1</v>
      </c>
      <c r="Q47" s="52">
        <v>3</v>
      </c>
      <c r="R47" s="52">
        <v>1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</row>
    <row r="48" spans="1:24" ht="12.75" customHeight="1" x14ac:dyDescent="0.2">
      <c r="A48" s="2" t="s">
        <v>470</v>
      </c>
      <c r="B48" s="12">
        <v>2010</v>
      </c>
      <c r="C48" s="52" t="s">
        <v>24</v>
      </c>
      <c r="D48" s="52" t="s">
        <v>24</v>
      </c>
      <c r="E48" s="52" t="s">
        <v>24</v>
      </c>
      <c r="F48" s="52" t="s">
        <v>24</v>
      </c>
      <c r="G48" s="52" t="s">
        <v>24</v>
      </c>
      <c r="H48" s="52" t="s">
        <v>24</v>
      </c>
      <c r="I48" s="52" t="s">
        <v>24</v>
      </c>
      <c r="J48" s="52" t="s">
        <v>24</v>
      </c>
      <c r="K48" s="52" t="s">
        <v>24</v>
      </c>
      <c r="L48" s="52" t="s">
        <v>24</v>
      </c>
      <c r="M48" s="52">
        <v>100</v>
      </c>
      <c r="N48" s="52">
        <v>100</v>
      </c>
      <c r="O48" s="52">
        <v>108</v>
      </c>
      <c r="P48" s="52">
        <v>140</v>
      </c>
      <c r="Q48" s="52">
        <v>116</v>
      </c>
      <c r="R48" s="52">
        <v>105</v>
      </c>
      <c r="S48" s="52">
        <v>114</v>
      </c>
      <c r="T48" s="52" t="s">
        <v>23</v>
      </c>
      <c r="U48" s="52" t="s">
        <v>23</v>
      </c>
      <c r="V48" s="52">
        <v>180</v>
      </c>
      <c r="W48" s="52">
        <v>212</v>
      </c>
      <c r="X48" s="52">
        <v>131</v>
      </c>
    </row>
    <row r="49" spans="1:24" ht="12.75" customHeight="1" x14ac:dyDescent="0.2">
      <c r="A49" s="2" t="s">
        <v>333</v>
      </c>
      <c r="B49" s="12">
        <v>1956</v>
      </c>
      <c r="C49" s="52">
        <v>90</v>
      </c>
      <c r="D49" s="52">
        <v>107</v>
      </c>
      <c r="E49" s="52">
        <v>76</v>
      </c>
      <c r="F49" s="52">
        <v>74</v>
      </c>
      <c r="G49" s="52">
        <v>67</v>
      </c>
      <c r="H49" s="52">
        <v>56</v>
      </c>
      <c r="I49" s="52">
        <v>57</v>
      </c>
      <c r="J49" s="52">
        <v>57</v>
      </c>
      <c r="K49" s="52">
        <v>53</v>
      </c>
      <c r="L49" s="52">
        <v>52</v>
      </c>
      <c r="M49" s="52">
        <v>52</v>
      </c>
      <c r="N49" s="52">
        <v>49</v>
      </c>
      <c r="O49" s="52">
        <v>49</v>
      </c>
      <c r="P49" s="52">
        <v>44</v>
      </c>
      <c r="Q49" s="52">
        <v>42</v>
      </c>
      <c r="R49" s="52">
        <v>42</v>
      </c>
      <c r="S49" s="52">
        <v>41</v>
      </c>
      <c r="T49" s="52">
        <v>38</v>
      </c>
      <c r="U49" s="52">
        <v>37</v>
      </c>
      <c r="V49" s="52">
        <v>37</v>
      </c>
      <c r="W49" s="52">
        <v>33</v>
      </c>
      <c r="X49" s="52" t="s">
        <v>23</v>
      </c>
    </row>
    <row r="50" spans="1:24" ht="12.75" customHeight="1" x14ac:dyDescent="0.2">
      <c r="A50" s="2" t="s">
        <v>840</v>
      </c>
      <c r="B50" s="12">
        <v>1984</v>
      </c>
      <c r="C50" s="52" t="s">
        <v>24</v>
      </c>
      <c r="D50" s="52">
        <v>193</v>
      </c>
      <c r="E50" s="52">
        <v>123</v>
      </c>
      <c r="F50" s="52">
        <v>123</v>
      </c>
      <c r="G50" s="52">
        <v>122</v>
      </c>
      <c r="H50" s="52">
        <v>124</v>
      </c>
      <c r="I50" s="52">
        <v>127</v>
      </c>
      <c r="J50" s="52">
        <v>120</v>
      </c>
      <c r="K50" s="52">
        <v>120</v>
      </c>
      <c r="L50" s="52">
        <v>111</v>
      </c>
      <c r="M50" s="52">
        <v>120</v>
      </c>
      <c r="N50" s="52">
        <v>101</v>
      </c>
      <c r="O50" s="52">
        <v>107</v>
      </c>
      <c r="P50" s="52">
        <v>109</v>
      </c>
      <c r="Q50" s="52">
        <v>102</v>
      </c>
      <c r="R50" s="52">
        <v>102</v>
      </c>
      <c r="S50" s="52">
        <v>81</v>
      </c>
      <c r="T50" s="52">
        <v>86</v>
      </c>
      <c r="U50" s="52">
        <v>90</v>
      </c>
      <c r="V50" s="52">
        <v>100</v>
      </c>
      <c r="W50" s="52">
        <v>75</v>
      </c>
      <c r="X50" s="52">
        <v>84</v>
      </c>
    </row>
    <row r="51" spans="1:24" ht="12.75" customHeight="1" x14ac:dyDescent="0.2">
      <c r="A51" s="2" t="s">
        <v>334</v>
      </c>
      <c r="B51" s="12">
        <v>1983</v>
      </c>
      <c r="C51" s="52">
        <v>82</v>
      </c>
      <c r="D51" s="52">
        <v>165</v>
      </c>
      <c r="E51" s="52">
        <v>158</v>
      </c>
      <c r="F51" s="52">
        <v>210</v>
      </c>
      <c r="G51" s="52">
        <v>210</v>
      </c>
      <c r="H51" s="52">
        <v>224</v>
      </c>
      <c r="I51" s="52">
        <v>224</v>
      </c>
      <c r="J51" s="52">
        <v>245</v>
      </c>
      <c r="K51" s="52">
        <v>253</v>
      </c>
      <c r="L51" s="52">
        <v>276</v>
      </c>
      <c r="M51" s="52">
        <v>307</v>
      </c>
      <c r="N51" s="52">
        <v>281</v>
      </c>
      <c r="O51" s="52">
        <v>262</v>
      </c>
      <c r="P51" s="52">
        <v>236</v>
      </c>
      <c r="Q51" s="52">
        <v>295</v>
      </c>
      <c r="R51" s="52">
        <v>295</v>
      </c>
      <c r="S51" s="52">
        <v>267</v>
      </c>
      <c r="T51" s="52">
        <v>289</v>
      </c>
      <c r="U51" s="52">
        <v>235</v>
      </c>
      <c r="V51" s="52">
        <v>261</v>
      </c>
      <c r="W51" s="52">
        <v>231</v>
      </c>
      <c r="X51" s="52">
        <v>225</v>
      </c>
    </row>
    <row r="52" spans="1:24" ht="12.75" customHeight="1" x14ac:dyDescent="0.2">
      <c r="A52" s="2" t="s">
        <v>902</v>
      </c>
      <c r="B52" s="12">
        <v>1971</v>
      </c>
      <c r="C52" s="52">
        <v>25</v>
      </c>
      <c r="D52" s="52">
        <v>80</v>
      </c>
      <c r="E52" s="52">
        <v>115</v>
      </c>
      <c r="F52" s="52">
        <v>117</v>
      </c>
      <c r="G52" s="52">
        <v>115</v>
      </c>
      <c r="H52" s="52">
        <v>117</v>
      </c>
      <c r="I52" s="52">
        <v>120</v>
      </c>
      <c r="J52" s="52">
        <v>125</v>
      </c>
      <c r="K52" s="52">
        <v>128</v>
      </c>
      <c r="L52" s="52">
        <v>134</v>
      </c>
      <c r="M52" s="52">
        <v>143</v>
      </c>
      <c r="N52" s="52">
        <v>130</v>
      </c>
      <c r="O52" s="52">
        <v>127</v>
      </c>
      <c r="P52" s="52">
        <v>131</v>
      </c>
      <c r="Q52" s="52">
        <v>137</v>
      </c>
      <c r="R52" s="52">
        <v>137</v>
      </c>
      <c r="S52" s="52">
        <v>135</v>
      </c>
      <c r="T52" s="52">
        <v>138</v>
      </c>
      <c r="U52" s="52">
        <v>140</v>
      </c>
      <c r="V52" s="52">
        <v>140</v>
      </c>
      <c r="W52" s="52">
        <v>65</v>
      </c>
      <c r="X52" s="52">
        <v>119</v>
      </c>
    </row>
    <row r="53" spans="1:24" ht="12.75" customHeight="1" x14ac:dyDescent="0.2">
      <c r="A53" s="2" t="s">
        <v>335</v>
      </c>
      <c r="B53" s="12">
        <v>1969</v>
      </c>
      <c r="C53" s="52">
        <v>1708</v>
      </c>
      <c r="D53" s="52">
        <v>2510</v>
      </c>
      <c r="E53" s="52">
        <v>2340</v>
      </c>
      <c r="F53" s="52">
        <v>1877</v>
      </c>
      <c r="G53" s="52">
        <v>1875</v>
      </c>
      <c r="H53" s="52">
        <v>1980</v>
      </c>
      <c r="I53" s="52">
        <v>1918</v>
      </c>
      <c r="J53" s="52">
        <v>1806</v>
      </c>
      <c r="K53" s="52">
        <v>1872</v>
      </c>
      <c r="L53" s="52">
        <v>1895</v>
      </c>
      <c r="M53" s="52">
        <v>1946</v>
      </c>
      <c r="N53" s="52">
        <v>1883</v>
      </c>
      <c r="O53" s="52">
        <v>1891</v>
      </c>
      <c r="P53" s="52">
        <v>1786</v>
      </c>
      <c r="Q53" s="52">
        <v>1823</v>
      </c>
      <c r="R53" s="52">
        <v>1823</v>
      </c>
      <c r="S53" s="52">
        <v>1763</v>
      </c>
      <c r="T53" s="52">
        <v>1763</v>
      </c>
      <c r="U53" s="52">
        <v>1739</v>
      </c>
      <c r="V53" s="52">
        <v>1788</v>
      </c>
      <c r="W53" s="52">
        <v>1721</v>
      </c>
      <c r="X53" s="52">
        <v>1725</v>
      </c>
    </row>
    <row r="54" spans="1:24" ht="12.75" customHeight="1" x14ac:dyDescent="0.2">
      <c r="A54" s="2" t="s">
        <v>336</v>
      </c>
      <c r="B54" s="12">
        <v>1980</v>
      </c>
      <c r="C54" s="52">
        <v>126</v>
      </c>
      <c r="D54" s="52">
        <v>129</v>
      </c>
      <c r="E54" s="52">
        <v>130</v>
      </c>
      <c r="F54" s="52">
        <v>150</v>
      </c>
      <c r="G54" s="52">
        <v>130</v>
      </c>
      <c r="H54" s="52">
        <v>130</v>
      </c>
      <c r="I54" s="52">
        <v>130</v>
      </c>
      <c r="J54" s="52">
        <v>120</v>
      </c>
      <c r="K54" s="52">
        <v>120</v>
      </c>
      <c r="L54" s="52">
        <v>120</v>
      </c>
      <c r="M54" s="52">
        <v>120</v>
      </c>
      <c r="N54" s="52">
        <v>114</v>
      </c>
      <c r="O54" s="52">
        <v>120</v>
      </c>
      <c r="P54" s="52">
        <v>120</v>
      </c>
      <c r="Q54" s="52">
        <v>141</v>
      </c>
      <c r="R54" s="52">
        <v>141</v>
      </c>
      <c r="S54" s="52">
        <v>78</v>
      </c>
      <c r="T54" s="52">
        <v>132</v>
      </c>
      <c r="U54" s="52">
        <v>140</v>
      </c>
      <c r="V54" s="52">
        <v>138</v>
      </c>
      <c r="W54" s="52">
        <v>134</v>
      </c>
      <c r="X54" s="52">
        <v>141</v>
      </c>
    </row>
    <row r="55" spans="1:24" ht="12.75" customHeight="1" x14ac:dyDescent="0.2">
      <c r="A55" s="2" t="s">
        <v>841</v>
      </c>
      <c r="B55" s="12">
        <v>1993</v>
      </c>
      <c r="C55" s="52" t="s">
        <v>24</v>
      </c>
      <c r="D55" s="52" t="s">
        <v>24</v>
      </c>
      <c r="E55" s="52">
        <v>50</v>
      </c>
      <c r="F55" s="52">
        <v>50</v>
      </c>
      <c r="G55" s="52">
        <v>50</v>
      </c>
      <c r="H55" s="52">
        <v>40</v>
      </c>
      <c r="I55" s="52">
        <v>40</v>
      </c>
      <c r="J55" s="52">
        <v>50</v>
      </c>
      <c r="K55" s="52">
        <v>40</v>
      </c>
      <c r="L55" s="52">
        <v>43</v>
      </c>
      <c r="M55" s="52">
        <v>40</v>
      </c>
      <c r="N55" s="52">
        <v>35</v>
      </c>
      <c r="O55" s="52">
        <v>35</v>
      </c>
      <c r="P55" s="52">
        <v>30</v>
      </c>
      <c r="Q55" s="52">
        <v>33</v>
      </c>
      <c r="R55" s="52">
        <v>33</v>
      </c>
      <c r="S55" s="52">
        <v>30</v>
      </c>
      <c r="T55" s="52">
        <v>30</v>
      </c>
      <c r="U55" s="52">
        <v>50</v>
      </c>
      <c r="V55" s="52">
        <v>43</v>
      </c>
      <c r="W55" s="52">
        <v>40</v>
      </c>
      <c r="X55" s="52">
        <v>40</v>
      </c>
    </row>
    <row r="56" spans="1:24" ht="12.75" customHeight="1" x14ac:dyDescent="0.2">
      <c r="A56" s="2" t="s">
        <v>553</v>
      </c>
      <c r="B56" s="12">
        <v>1936</v>
      </c>
      <c r="C56" s="52">
        <v>1122</v>
      </c>
      <c r="D56" s="52">
        <v>1361</v>
      </c>
      <c r="E56" s="52">
        <v>1464</v>
      </c>
      <c r="F56" s="52">
        <v>1557</v>
      </c>
      <c r="G56" s="52">
        <v>1557</v>
      </c>
      <c r="H56" s="52">
        <v>1540</v>
      </c>
      <c r="I56" s="52">
        <v>1485</v>
      </c>
      <c r="J56" s="52">
        <v>1460</v>
      </c>
      <c r="K56" s="52">
        <v>1580</v>
      </c>
      <c r="L56" s="52">
        <v>1450</v>
      </c>
      <c r="M56" s="52">
        <v>1199</v>
      </c>
      <c r="N56" s="52">
        <v>1293</v>
      </c>
      <c r="O56" s="52">
        <v>1296</v>
      </c>
      <c r="P56" s="52">
        <v>1183</v>
      </c>
      <c r="Q56" s="52">
        <v>1196</v>
      </c>
      <c r="R56" s="52">
        <v>1196</v>
      </c>
      <c r="S56" s="52">
        <v>1247</v>
      </c>
      <c r="T56" s="52">
        <v>1268</v>
      </c>
      <c r="U56" s="52">
        <v>1268</v>
      </c>
      <c r="V56" s="52">
        <v>1291</v>
      </c>
      <c r="W56" s="52">
        <v>1323</v>
      </c>
      <c r="X56" s="52">
        <v>1281</v>
      </c>
    </row>
    <row r="57" spans="1:24" ht="12.75" customHeight="1" x14ac:dyDescent="0.2">
      <c r="A57" s="2" t="s">
        <v>806</v>
      </c>
      <c r="B57" s="12">
        <v>1987</v>
      </c>
      <c r="C57" s="52" t="s">
        <v>24</v>
      </c>
      <c r="D57" s="52">
        <v>65</v>
      </c>
      <c r="E57" s="52">
        <v>78</v>
      </c>
      <c r="F57" s="52">
        <v>110</v>
      </c>
      <c r="G57" s="52">
        <v>105</v>
      </c>
      <c r="H57" s="52">
        <v>120</v>
      </c>
      <c r="I57" s="52">
        <v>120</v>
      </c>
      <c r="J57" s="52">
        <v>120</v>
      </c>
      <c r="K57" s="52">
        <v>120</v>
      </c>
      <c r="L57" s="52">
        <v>111</v>
      </c>
      <c r="M57" s="52">
        <v>101</v>
      </c>
      <c r="N57" s="52">
        <v>86</v>
      </c>
      <c r="O57" s="52">
        <v>88</v>
      </c>
      <c r="P57" s="52">
        <v>74</v>
      </c>
      <c r="Q57" s="52">
        <v>80</v>
      </c>
      <c r="R57" s="52">
        <v>80</v>
      </c>
      <c r="S57" s="52">
        <v>56</v>
      </c>
      <c r="T57" s="52">
        <v>47</v>
      </c>
      <c r="U57" s="52">
        <v>46</v>
      </c>
      <c r="V57" s="52">
        <v>139</v>
      </c>
      <c r="W57" s="52">
        <v>26</v>
      </c>
      <c r="X57" s="52">
        <v>51</v>
      </c>
    </row>
    <row r="58" spans="1:24" ht="12.75" customHeight="1" x14ac:dyDescent="0.2">
      <c r="A58" s="2" t="s">
        <v>809</v>
      </c>
      <c r="B58" s="12">
        <v>1972</v>
      </c>
      <c r="C58" s="52">
        <v>500</v>
      </c>
      <c r="D58" s="52">
        <v>620</v>
      </c>
      <c r="E58" s="52">
        <v>760</v>
      </c>
      <c r="F58" s="52">
        <v>545</v>
      </c>
      <c r="G58" s="52">
        <v>560</v>
      </c>
      <c r="H58" s="52">
        <v>550</v>
      </c>
      <c r="I58" s="52">
        <v>534</v>
      </c>
      <c r="J58" s="52">
        <v>565</v>
      </c>
      <c r="K58" s="52">
        <v>552</v>
      </c>
      <c r="L58" s="52">
        <v>550</v>
      </c>
      <c r="M58" s="52">
        <v>555</v>
      </c>
      <c r="N58" s="52">
        <v>570</v>
      </c>
      <c r="O58" s="52">
        <v>570</v>
      </c>
      <c r="P58" s="52">
        <v>623</v>
      </c>
      <c r="Q58" s="52">
        <v>623</v>
      </c>
      <c r="R58" s="52">
        <v>623</v>
      </c>
      <c r="S58" s="52">
        <v>525</v>
      </c>
      <c r="T58" s="52">
        <v>480</v>
      </c>
      <c r="U58" s="52">
        <v>328</v>
      </c>
      <c r="V58" s="52">
        <v>583</v>
      </c>
      <c r="W58" s="52">
        <v>404</v>
      </c>
      <c r="X58" s="52">
        <v>337</v>
      </c>
    </row>
    <row r="59" spans="1:24" ht="12.75" customHeight="1" x14ac:dyDescent="0.2">
      <c r="A59" s="2" t="s">
        <v>337</v>
      </c>
      <c r="B59" s="12">
        <v>1974</v>
      </c>
      <c r="C59" s="52">
        <v>476</v>
      </c>
      <c r="D59" s="52">
        <v>210</v>
      </c>
      <c r="E59" s="52">
        <v>350</v>
      </c>
      <c r="F59" s="52">
        <v>400</v>
      </c>
      <c r="G59" s="52">
        <v>400</v>
      </c>
      <c r="H59" s="52">
        <v>400</v>
      </c>
      <c r="I59" s="52">
        <v>450</v>
      </c>
      <c r="J59" s="52">
        <v>450</v>
      </c>
      <c r="K59" s="52">
        <v>450</v>
      </c>
      <c r="L59" s="52">
        <v>450</v>
      </c>
      <c r="M59" s="52">
        <v>450</v>
      </c>
      <c r="N59" s="52">
        <v>449</v>
      </c>
      <c r="O59" s="52">
        <v>456</v>
      </c>
      <c r="P59" s="52">
        <v>362</v>
      </c>
      <c r="Q59" s="52">
        <v>250</v>
      </c>
      <c r="R59" s="52">
        <v>250</v>
      </c>
      <c r="S59" s="52">
        <v>223</v>
      </c>
      <c r="T59" s="52">
        <v>273</v>
      </c>
      <c r="U59" s="52">
        <v>283</v>
      </c>
      <c r="V59" s="52">
        <v>373</v>
      </c>
      <c r="W59" s="52">
        <v>312</v>
      </c>
      <c r="X59" s="52">
        <v>321</v>
      </c>
    </row>
    <row r="60" spans="1:24" ht="12.75" customHeight="1" x14ac:dyDescent="0.2">
      <c r="A60" s="2" t="s">
        <v>338</v>
      </c>
      <c r="B60" s="12">
        <v>1985</v>
      </c>
      <c r="C60" s="52" t="s">
        <v>24</v>
      </c>
      <c r="D60" s="52">
        <v>192</v>
      </c>
      <c r="E60" s="52">
        <v>141</v>
      </c>
      <c r="F60" s="52">
        <v>135</v>
      </c>
      <c r="G60" s="52">
        <v>140</v>
      </c>
      <c r="H60" s="52">
        <v>140</v>
      </c>
      <c r="I60" s="52">
        <v>160</v>
      </c>
      <c r="J60" s="52">
        <v>160</v>
      </c>
      <c r="K60" s="52">
        <v>160</v>
      </c>
      <c r="L60" s="52">
        <v>146</v>
      </c>
      <c r="M60" s="52">
        <v>137</v>
      </c>
      <c r="N60" s="52">
        <v>136</v>
      </c>
      <c r="O60" s="52">
        <v>138</v>
      </c>
      <c r="P60" s="52">
        <v>125</v>
      </c>
      <c r="Q60" s="52">
        <v>113</v>
      </c>
      <c r="R60" s="52">
        <v>113</v>
      </c>
      <c r="S60" s="52">
        <v>134</v>
      </c>
      <c r="T60" s="52">
        <v>129</v>
      </c>
      <c r="U60" s="52">
        <v>161</v>
      </c>
      <c r="V60" s="52">
        <v>195</v>
      </c>
      <c r="W60" s="52">
        <v>161</v>
      </c>
      <c r="X60" s="52">
        <v>172</v>
      </c>
    </row>
    <row r="61" spans="1:24" ht="12.75" customHeight="1" x14ac:dyDescent="0.2">
      <c r="A61" s="2" t="s">
        <v>807</v>
      </c>
      <c r="B61" s="12">
        <v>1987</v>
      </c>
      <c r="C61" s="52" t="s">
        <v>24</v>
      </c>
      <c r="D61" s="52" t="s">
        <v>23</v>
      </c>
      <c r="E61" s="52">
        <v>66</v>
      </c>
      <c r="F61" s="52">
        <v>58</v>
      </c>
      <c r="G61" s="52">
        <v>60</v>
      </c>
      <c r="H61" s="52">
        <v>60</v>
      </c>
      <c r="I61" s="52">
        <v>55</v>
      </c>
      <c r="J61" s="52">
        <v>53</v>
      </c>
      <c r="K61" s="52">
        <v>50</v>
      </c>
      <c r="L61" s="52">
        <v>47</v>
      </c>
      <c r="M61" s="52">
        <v>47</v>
      </c>
      <c r="N61" s="52">
        <v>46</v>
      </c>
      <c r="O61" s="52">
        <v>46</v>
      </c>
      <c r="P61" s="52">
        <v>42</v>
      </c>
      <c r="Q61" s="52">
        <v>49</v>
      </c>
      <c r="R61" s="52">
        <v>49</v>
      </c>
      <c r="S61" s="52">
        <v>40</v>
      </c>
      <c r="T61" s="52">
        <v>54</v>
      </c>
      <c r="U61" s="52">
        <v>39</v>
      </c>
      <c r="V61" s="52">
        <v>48</v>
      </c>
      <c r="W61" s="52">
        <v>35</v>
      </c>
      <c r="X61" s="52">
        <v>66</v>
      </c>
    </row>
    <row r="62" spans="1:24" ht="12.75" customHeight="1" x14ac:dyDescent="0.2">
      <c r="B62" s="1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spans="1:24" s="46" customFormat="1" x14ac:dyDescent="0.2"/>
    <row r="64" spans="1:24" x14ac:dyDescent="0.2">
      <c r="A64" s="54" t="s">
        <v>698</v>
      </c>
      <c r="B64" s="55"/>
      <c r="C64" s="56"/>
    </row>
    <row r="65" spans="1:19" x14ac:dyDescent="0.2"/>
    <row r="66" spans="1:19" x14ac:dyDescent="0.2">
      <c r="A66" s="59" t="s">
        <v>699</v>
      </c>
      <c r="C66" s="20"/>
    </row>
    <row r="67" spans="1:19" ht="12.75" customHeight="1" x14ac:dyDescent="0.2">
      <c r="A67" s="2" t="s">
        <v>576</v>
      </c>
    </row>
    <row r="69" spans="1:19" s="41" customFormat="1" ht="12.75" customHeight="1" x14ac:dyDescent="0.2">
      <c r="A69" s="41" t="s">
        <v>282</v>
      </c>
    </row>
    <row r="70" spans="1:19" ht="12.75" customHeight="1" x14ac:dyDescent="0.2">
      <c r="A70" s="2" t="s">
        <v>669</v>
      </c>
    </row>
    <row r="71" spans="1:19" ht="12.75" customHeight="1" x14ac:dyDescent="0.2">
      <c r="A71" s="2" t="s">
        <v>670</v>
      </c>
    </row>
    <row r="72" spans="1:19" ht="12.75" customHeight="1" x14ac:dyDescent="0.2">
      <c r="A72" s="2" t="s">
        <v>671</v>
      </c>
      <c r="S72" s="2" t="s">
        <v>57</v>
      </c>
    </row>
    <row r="73" spans="1:19" ht="12.75" customHeight="1" x14ac:dyDescent="0.2">
      <c r="A73" s="2" t="s">
        <v>672</v>
      </c>
    </row>
    <row r="74" spans="1:19" ht="12.75" customHeight="1" x14ac:dyDescent="0.2">
      <c r="A74" s="2" t="s">
        <v>673</v>
      </c>
    </row>
    <row r="79" spans="1:19" ht="12.75" customHeight="1" x14ac:dyDescent="0.2">
      <c r="N79" s="2" t="s">
        <v>57</v>
      </c>
    </row>
  </sheetData>
  <sortState xmlns:xlrd2="http://schemas.microsoft.com/office/spreadsheetml/2017/richdata2" ref="A10:V61">
    <sortCondition ref="A10:A61"/>
  </sortState>
  <phoneticPr fontId="3" type="noConversion"/>
  <hyperlinks>
    <hyperlink ref="A4" location="Inhalt!A1" display="&lt;&lt;&lt; Inhalt" xr:uid="{E3B5ED0E-89FD-4049-8F8E-91B8D52CA583}"/>
    <hyperlink ref="A64" location="Metadaten!A1" display="Metadaten &lt;&lt;&lt;" xr:uid="{8255390B-4B27-44D2-9E40-FBCF8B6FA8DE}"/>
  </hyperlinks>
  <pageMargins left="0.78740157499999996" right="0.78740157499999996" top="0.984251969" bottom="0.984251969" header="0.4921259845" footer="0.4921259845"/>
  <pageSetup paperSize="9" scale="46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I50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5.85546875" style="2" customWidth="1"/>
    <col min="2" max="2" width="8.85546875" style="2" bestFit="1" customWidth="1"/>
    <col min="3" max="3" width="25.140625" style="2" bestFit="1" customWidth="1"/>
    <col min="4" max="4" width="27" style="2" bestFit="1" customWidth="1"/>
    <col min="5" max="5" width="16.5703125" style="2" bestFit="1" customWidth="1"/>
    <col min="6" max="6" width="33.140625" style="2" bestFit="1" customWidth="1"/>
    <col min="7" max="7" width="20.42578125" style="2" bestFit="1" customWidth="1"/>
    <col min="8" max="8" width="14.5703125" style="2" bestFit="1" customWidth="1"/>
    <col min="9" max="9" width="14.85546875" style="2" bestFit="1" customWidth="1"/>
    <col min="10" max="16384" width="11.42578125" style="2"/>
  </cols>
  <sheetData>
    <row r="1" spans="1:9" ht="15.75" x14ac:dyDescent="0.2">
      <c r="A1" s="42" t="s">
        <v>100</v>
      </c>
    </row>
    <row r="2" spans="1:9" ht="12.75" customHeight="1" x14ac:dyDescent="0.2">
      <c r="A2" s="2" t="s">
        <v>339</v>
      </c>
    </row>
    <row r="3" spans="1:9" x14ac:dyDescent="0.2"/>
    <row r="4" spans="1:9" x14ac:dyDescent="0.2">
      <c r="A4" s="50" t="s">
        <v>696</v>
      </c>
    </row>
    <row r="5" spans="1:9" x14ac:dyDescent="0.2">
      <c r="A5" s="20"/>
    </row>
    <row r="6" spans="1:9" x14ac:dyDescent="0.2">
      <c r="A6" s="51" t="s">
        <v>791</v>
      </c>
    </row>
    <row r="7" spans="1:9" x14ac:dyDescent="0.2"/>
    <row r="8" spans="1:9" s="7" customFormat="1" x14ac:dyDescent="0.2">
      <c r="A8" s="7" t="s">
        <v>20</v>
      </c>
      <c r="B8" s="7" t="s">
        <v>792</v>
      </c>
    </row>
    <row r="9" spans="1:9" s="7" customFormat="1" x14ac:dyDescent="0.2">
      <c r="B9" s="7" t="s">
        <v>0</v>
      </c>
      <c r="C9" s="7" t="s">
        <v>340</v>
      </c>
      <c r="D9" s="7" t="s">
        <v>341</v>
      </c>
      <c r="E9" s="7" t="s">
        <v>342</v>
      </c>
      <c r="F9" s="7" t="s">
        <v>343</v>
      </c>
      <c r="G9" s="7" t="s">
        <v>344</v>
      </c>
      <c r="H9" s="7" t="s">
        <v>345</v>
      </c>
      <c r="I9" s="7" t="s">
        <v>346</v>
      </c>
    </row>
    <row r="10" spans="1:9" x14ac:dyDescent="0.2">
      <c r="A10" s="2">
        <v>1971</v>
      </c>
      <c r="B10" s="52">
        <v>168460</v>
      </c>
      <c r="C10" s="52">
        <v>110460</v>
      </c>
      <c r="D10" s="52">
        <v>10000</v>
      </c>
      <c r="E10" s="52">
        <v>33000</v>
      </c>
      <c r="F10" s="52" t="s">
        <v>23</v>
      </c>
      <c r="G10" s="52" t="s">
        <v>23</v>
      </c>
      <c r="H10" s="52" t="s">
        <v>23</v>
      </c>
      <c r="I10" s="52">
        <v>15000</v>
      </c>
    </row>
    <row r="11" spans="1:9" x14ac:dyDescent="0.2">
      <c r="A11" s="2">
        <v>1972</v>
      </c>
      <c r="B11" s="52">
        <v>206203</v>
      </c>
      <c r="C11" s="52" t="s">
        <v>23</v>
      </c>
      <c r="D11" s="52" t="s">
        <v>23</v>
      </c>
      <c r="E11" s="52" t="s">
        <v>23</v>
      </c>
      <c r="F11" s="52" t="s">
        <v>23</v>
      </c>
      <c r="G11" s="52" t="s">
        <v>23</v>
      </c>
      <c r="H11" s="52" t="s">
        <v>23</v>
      </c>
      <c r="I11" s="52" t="s">
        <v>23</v>
      </c>
    </row>
    <row r="12" spans="1:9" x14ac:dyDescent="0.2">
      <c r="A12" s="2">
        <v>1973</v>
      </c>
      <c r="B12" s="52">
        <v>212050</v>
      </c>
      <c r="C12" s="52">
        <v>144050</v>
      </c>
      <c r="D12" s="52">
        <v>12000</v>
      </c>
      <c r="E12" s="52">
        <v>43000</v>
      </c>
      <c r="F12" s="52" t="s">
        <v>23</v>
      </c>
      <c r="G12" s="52" t="s">
        <v>23</v>
      </c>
      <c r="H12" s="52" t="s">
        <v>23</v>
      </c>
      <c r="I12" s="52">
        <v>13000</v>
      </c>
    </row>
    <row r="13" spans="1:9" x14ac:dyDescent="0.2">
      <c r="A13" s="1">
        <v>1974</v>
      </c>
      <c r="B13" s="52">
        <v>205494.3</v>
      </c>
      <c r="C13" s="52">
        <v>110300</v>
      </c>
      <c r="D13" s="52">
        <v>13000</v>
      </c>
      <c r="E13" s="52">
        <v>40548.25</v>
      </c>
      <c r="F13" s="52">
        <v>23500</v>
      </c>
      <c r="G13" s="52" t="s">
        <v>23</v>
      </c>
      <c r="H13" s="52" t="s">
        <v>23</v>
      </c>
      <c r="I13" s="52">
        <v>18146.05</v>
      </c>
    </row>
    <row r="14" spans="1:9" x14ac:dyDescent="0.2">
      <c r="A14" s="1">
        <v>1975</v>
      </c>
      <c r="B14" s="52">
        <v>282942.45</v>
      </c>
      <c r="C14" s="52">
        <v>146500</v>
      </c>
      <c r="D14" s="52">
        <v>13000</v>
      </c>
      <c r="E14" s="52">
        <v>45603.3</v>
      </c>
      <c r="F14" s="52">
        <v>35000</v>
      </c>
      <c r="G14" s="52">
        <v>8000</v>
      </c>
      <c r="H14" s="52">
        <v>9020.9</v>
      </c>
      <c r="I14" s="52">
        <v>25818.25</v>
      </c>
    </row>
    <row r="15" spans="1:9" x14ac:dyDescent="0.2">
      <c r="A15" s="1">
        <v>1976</v>
      </c>
      <c r="B15" s="52">
        <v>332472.40000000002</v>
      </c>
      <c r="C15" s="52">
        <v>150000</v>
      </c>
      <c r="D15" s="52">
        <v>26000</v>
      </c>
      <c r="E15" s="52">
        <v>45257.85</v>
      </c>
      <c r="F15" s="52">
        <v>33000</v>
      </c>
      <c r="G15" s="52">
        <v>13800</v>
      </c>
      <c r="H15" s="52">
        <v>37764.800000000003</v>
      </c>
      <c r="I15" s="52">
        <v>26649.75</v>
      </c>
    </row>
    <row r="16" spans="1:9" x14ac:dyDescent="0.2">
      <c r="A16" s="1">
        <v>1977</v>
      </c>
      <c r="B16" s="52">
        <v>324732</v>
      </c>
      <c r="C16" s="52">
        <v>177900</v>
      </c>
      <c r="D16" s="52">
        <v>13000</v>
      </c>
      <c r="E16" s="52">
        <v>29583</v>
      </c>
      <c r="F16" s="52">
        <v>33000</v>
      </c>
      <c r="G16" s="52">
        <v>18000</v>
      </c>
      <c r="H16" s="52">
        <v>40486</v>
      </c>
      <c r="I16" s="52">
        <v>12763</v>
      </c>
    </row>
    <row r="17" spans="1:9" x14ac:dyDescent="0.2">
      <c r="A17" s="1">
        <v>1978</v>
      </c>
      <c r="B17" s="52">
        <v>383885.75</v>
      </c>
      <c r="C17" s="52">
        <v>198500</v>
      </c>
      <c r="D17" s="52">
        <v>13000</v>
      </c>
      <c r="E17" s="52">
        <v>15021.05</v>
      </c>
      <c r="F17" s="52">
        <v>60000</v>
      </c>
      <c r="G17" s="52">
        <v>56000</v>
      </c>
      <c r="H17" s="52">
        <v>33432.949999999997</v>
      </c>
      <c r="I17" s="52">
        <v>7931.75</v>
      </c>
    </row>
    <row r="18" spans="1:9" x14ac:dyDescent="0.2">
      <c r="A18" s="1">
        <v>1979</v>
      </c>
      <c r="B18" s="52">
        <v>461427</v>
      </c>
      <c r="C18" s="52">
        <v>168700</v>
      </c>
      <c r="D18" s="52">
        <v>15000</v>
      </c>
      <c r="E18" s="52">
        <v>26829</v>
      </c>
      <c r="F18" s="52">
        <v>55000</v>
      </c>
      <c r="G18" s="52">
        <v>82500</v>
      </c>
      <c r="H18" s="52">
        <v>101992</v>
      </c>
      <c r="I18" s="52">
        <v>11406</v>
      </c>
    </row>
    <row r="19" spans="1:9" x14ac:dyDescent="0.2">
      <c r="A19" s="1">
        <v>1980</v>
      </c>
      <c r="B19" s="52">
        <v>788603</v>
      </c>
      <c r="C19" s="52">
        <v>222300</v>
      </c>
      <c r="D19" s="52">
        <v>108000</v>
      </c>
      <c r="E19" s="52">
        <v>17246</v>
      </c>
      <c r="F19" s="52">
        <v>80000</v>
      </c>
      <c r="G19" s="52">
        <v>135600</v>
      </c>
      <c r="H19" s="52">
        <v>205502</v>
      </c>
      <c r="I19" s="52">
        <v>19955</v>
      </c>
    </row>
    <row r="20" spans="1:9" x14ac:dyDescent="0.2">
      <c r="A20" s="1">
        <v>1981</v>
      </c>
      <c r="B20" s="52">
        <v>690313</v>
      </c>
      <c r="C20" s="52">
        <v>203000</v>
      </c>
      <c r="D20" s="52">
        <v>15000</v>
      </c>
      <c r="E20" s="52">
        <v>9216</v>
      </c>
      <c r="F20" s="52">
        <v>80000</v>
      </c>
      <c r="G20" s="52">
        <v>25000</v>
      </c>
      <c r="H20" s="52">
        <v>203475</v>
      </c>
      <c r="I20" s="52">
        <v>154622</v>
      </c>
    </row>
    <row r="21" spans="1:9" x14ac:dyDescent="0.2">
      <c r="A21" s="1">
        <v>1982</v>
      </c>
      <c r="B21" s="52">
        <v>839343.85</v>
      </c>
      <c r="C21" s="52">
        <v>240500</v>
      </c>
      <c r="D21" s="52">
        <v>15000</v>
      </c>
      <c r="E21" s="52">
        <v>19788.3</v>
      </c>
      <c r="F21" s="52">
        <v>65000</v>
      </c>
      <c r="G21" s="52">
        <v>25000</v>
      </c>
      <c r="H21" s="52">
        <v>309512.84999999998</v>
      </c>
      <c r="I21" s="52">
        <v>164542.70000000001</v>
      </c>
    </row>
    <row r="22" spans="1:9" x14ac:dyDescent="0.2">
      <c r="A22" s="1">
        <v>1983</v>
      </c>
      <c r="B22" s="52">
        <v>1011077.65</v>
      </c>
      <c r="C22" s="52">
        <v>263000</v>
      </c>
      <c r="D22" s="52">
        <v>15000</v>
      </c>
      <c r="E22" s="52">
        <v>30378.799999999999</v>
      </c>
      <c r="F22" s="52">
        <v>65000</v>
      </c>
      <c r="G22" s="52">
        <v>30000</v>
      </c>
      <c r="H22" s="52">
        <v>322082.75</v>
      </c>
      <c r="I22" s="52">
        <v>285616.09999999998</v>
      </c>
    </row>
    <row r="23" spans="1:9" x14ac:dyDescent="0.2">
      <c r="A23" s="1">
        <v>1984</v>
      </c>
      <c r="B23" s="52">
        <v>1176430.2</v>
      </c>
      <c r="C23" s="52">
        <v>291000</v>
      </c>
      <c r="D23" s="52">
        <v>117800</v>
      </c>
      <c r="E23" s="52">
        <v>21935.45</v>
      </c>
      <c r="F23" s="52">
        <v>100000</v>
      </c>
      <c r="G23" s="52">
        <v>30000</v>
      </c>
      <c r="H23" s="52">
        <v>312243.40000000002</v>
      </c>
      <c r="I23" s="52">
        <v>303451.34999999998</v>
      </c>
    </row>
    <row r="24" spans="1:9" x14ac:dyDescent="0.2">
      <c r="A24" s="1">
        <v>1985</v>
      </c>
      <c r="B24" s="52">
        <v>1079733.8999999999</v>
      </c>
      <c r="C24" s="52">
        <v>301500</v>
      </c>
      <c r="D24" s="52">
        <v>15000</v>
      </c>
      <c r="E24" s="52">
        <v>45959.5</v>
      </c>
      <c r="F24" s="52">
        <v>110000</v>
      </c>
      <c r="G24" s="52">
        <v>33500</v>
      </c>
      <c r="H24" s="52">
        <v>340202.3</v>
      </c>
      <c r="I24" s="52">
        <v>233572.1</v>
      </c>
    </row>
    <row r="25" spans="1:9" x14ac:dyDescent="0.2">
      <c r="A25" s="1">
        <v>1986</v>
      </c>
      <c r="B25" s="52">
        <v>1207522.25</v>
      </c>
      <c r="C25" s="52">
        <v>322000</v>
      </c>
      <c r="D25" s="52">
        <v>15000</v>
      </c>
      <c r="E25" s="52">
        <v>25092.65</v>
      </c>
      <c r="F25" s="52">
        <v>115000</v>
      </c>
      <c r="G25" s="52">
        <v>43000</v>
      </c>
      <c r="H25" s="52">
        <v>374255</v>
      </c>
      <c r="I25" s="52">
        <v>313174.59999999998</v>
      </c>
    </row>
    <row r="26" spans="1:9" x14ac:dyDescent="0.2">
      <c r="A26" s="1">
        <v>1987</v>
      </c>
      <c r="B26" s="52">
        <v>1111902.25</v>
      </c>
      <c r="C26" s="52">
        <v>347000</v>
      </c>
      <c r="D26" s="52">
        <v>30000</v>
      </c>
      <c r="E26" s="52">
        <v>10819.35</v>
      </c>
      <c r="F26" s="52">
        <v>145000</v>
      </c>
      <c r="G26" s="52" t="s">
        <v>23</v>
      </c>
      <c r="H26" s="52">
        <v>329936.3</v>
      </c>
      <c r="I26" s="52">
        <v>249146.6</v>
      </c>
    </row>
    <row r="27" spans="1:9" x14ac:dyDescent="0.2">
      <c r="A27" s="1">
        <v>1988</v>
      </c>
      <c r="B27" s="52">
        <v>1399415</v>
      </c>
      <c r="C27" s="52">
        <v>372000</v>
      </c>
      <c r="D27" s="52">
        <v>175996.7</v>
      </c>
      <c r="E27" s="52">
        <v>39445.449999999997</v>
      </c>
      <c r="F27" s="52">
        <v>125000</v>
      </c>
      <c r="G27" s="52" t="s">
        <v>23</v>
      </c>
      <c r="H27" s="52">
        <v>420108.9</v>
      </c>
      <c r="I27" s="52">
        <v>266863.95</v>
      </c>
    </row>
    <row r="28" spans="1:9" x14ac:dyDescent="0.2">
      <c r="A28" s="1">
        <v>1989</v>
      </c>
      <c r="B28" s="52">
        <v>1525158.5</v>
      </c>
      <c r="C28" s="52">
        <v>350000</v>
      </c>
      <c r="D28" s="52">
        <v>0</v>
      </c>
      <c r="E28" s="52">
        <v>66432.95</v>
      </c>
      <c r="F28" s="52">
        <v>150000</v>
      </c>
      <c r="G28" s="52" t="s">
        <v>23</v>
      </c>
      <c r="H28" s="52">
        <v>529853.1</v>
      </c>
      <c r="I28" s="52">
        <v>428872.45</v>
      </c>
    </row>
    <row r="29" spans="1:9" x14ac:dyDescent="0.2">
      <c r="A29" s="1">
        <v>1990</v>
      </c>
      <c r="B29" s="52">
        <v>1507965.85</v>
      </c>
      <c r="C29" s="52">
        <v>379500</v>
      </c>
      <c r="D29" s="52">
        <v>15000</v>
      </c>
      <c r="E29" s="52">
        <v>37870.699999999997</v>
      </c>
      <c r="F29" s="52">
        <v>200000</v>
      </c>
      <c r="G29" s="52" t="s">
        <v>23</v>
      </c>
      <c r="H29" s="52">
        <v>405554.1</v>
      </c>
      <c r="I29" s="52">
        <v>470041.05</v>
      </c>
    </row>
    <row r="30" spans="1:9" x14ac:dyDescent="0.2">
      <c r="A30" s="1">
        <v>1991</v>
      </c>
      <c r="B30" s="52">
        <v>1720054.2</v>
      </c>
      <c r="C30" s="52">
        <v>402500</v>
      </c>
      <c r="D30" s="52">
        <v>73567</v>
      </c>
      <c r="E30" s="52">
        <v>21516.65</v>
      </c>
      <c r="F30" s="52">
        <v>212289.95</v>
      </c>
      <c r="G30" s="52" t="s">
        <v>23</v>
      </c>
      <c r="H30" s="52">
        <v>550267.19999999995</v>
      </c>
      <c r="I30" s="52">
        <v>459913.4</v>
      </c>
    </row>
    <row r="31" spans="1:9" x14ac:dyDescent="0.2">
      <c r="A31" s="1">
        <v>1992</v>
      </c>
      <c r="B31" s="52">
        <f>SUM(C31:I31)</f>
        <v>1903964.1</v>
      </c>
      <c r="C31" s="52">
        <v>402500</v>
      </c>
      <c r="D31" s="52">
        <v>157500</v>
      </c>
      <c r="E31" s="52">
        <v>21032.15</v>
      </c>
      <c r="F31" s="52">
        <v>0</v>
      </c>
      <c r="G31" s="52" t="s">
        <v>23</v>
      </c>
      <c r="H31" s="52">
        <v>613259.94999999995</v>
      </c>
      <c r="I31" s="52">
        <v>709672</v>
      </c>
    </row>
    <row r="32" spans="1:9" x14ac:dyDescent="0.2">
      <c r="A32" s="1">
        <v>1993</v>
      </c>
      <c r="B32" s="52">
        <f>SUM(C32:I32)</f>
        <v>2031268</v>
      </c>
      <c r="C32" s="52">
        <v>423316</v>
      </c>
      <c r="D32" s="52">
        <v>120000</v>
      </c>
      <c r="E32" s="52">
        <v>54458</v>
      </c>
      <c r="F32" s="52">
        <v>0</v>
      </c>
      <c r="G32" s="52" t="s">
        <v>23</v>
      </c>
      <c r="H32" s="52">
        <v>599937</v>
      </c>
      <c r="I32" s="52">
        <v>833557</v>
      </c>
    </row>
    <row r="33" spans="1:9" x14ac:dyDescent="0.2">
      <c r="A33" s="1">
        <v>1994</v>
      </c>
      <c r="B33" s="52">
        <f>SUM(C33:I33)</f>
        <v>1829623</v>
      </c>
      <c r="C33" s="52">
        <v>432500</v>
      </c>
      <c r="D33" s="52">
        <v>133191</v>
      </c>
      <c r="E33" s="52">
        <v>50430</v>
      </c>
      <c r="F33" s="52">
        <v>0</v>
      </c>
      <c r="G33" s="52">
        <v>100000</v>
      </c>
      <c r="H33" s="52">
        <v>539903</v>
      </c>
      <c r="I33" s="52">
        <v>573599</v>
      </c>
    </row>
    <row r="34" spans="1:9" x14ac:dyDescent="0.2">
      <c r="A34" s="1">
        <v>1995</v>
      </c>
      <c r="B34" s="52">
        <v>2109023</v>
      </c>
      <c r="C34" s="52">
        <v>428000</v>
      </c>
      <c r="D34" s="52">
        <v>116168</v>
      </c>
      <c r="E34" s="52">
        <v>55575</v>
      </c>
      <c r="F34" s="52">
        <v>0</v>
      </c>
      <c r="G34" s="52">
        <v>100000</v>
      </c>
      <c r="H34" s="52">
        <v>608952</v>
      </c>
      <c r="I34" s="52">
        <v>800328</v>
      </c>
    </row>
    <row r="35" spans="1:9" x14ac:dyDescent="0.2">
      <c r="A35" s="1">
        <v>1996</v>
      </c>
      <c r="B35" s="52">
        <v>2227280</v>
      </c>
      <c r="C35" s="52">
        <v>420000</v>
      </c>
      <c r="D35" s="52">
        <v>55074</v>
      </c>
      <c r="E35" s="52">
        <v>64980</v>
      </c>
      <c r="F35" s="52">
        <v>0</v>
      </c>
      <c r="G35" s="52">
        <v>100000</v>
      </c>
      <c r="H35" s="52">
        <v>566422</v>
      </c>
      <c r="I35" s="52">
        <v>1020804</v>
      </c>
    </row>
    <row r="36" spans="1:9" x14ac:dyDescent="0.2">
      <c r="A36" s="1">
        <v>1997</v>
      </c>
      <c r="B36" s="52">
        <v>2420723</v>
      </c>
      <c r="C36" s="52">
        <v>450000</v>
      </c>
      <c r="D36" s="52">
        <v>194366</v>
      </c>
      <c r="E36" s="52">
        <v>71210</v>
      </c>
      <c r="F36" s="52">
        <v>0</v>
      </c>
      <c r="G36" s="52">
        <v>100000</v>
      </c>
      <c r="H36" s="52">
        <v>630291</v>
      </c>
      <c r="I36" s="52">
        <v>974850</v>
      </c>
    </row>
    <row r="37" spans="1:9" x14ac:dyDescent="0.2">
      <c r="A37" s="1">
        <v>1998</v>
      </c>
      <c r="B37" s="52">
        <v>2122528</v>
      </c>
      <c r="C37" s="52">
        <v>450000</v>
      </c>
      <c r="D37" s="52">
        <v>105096</v>
      </c>
      <c r="E37" s="52">
        <v>85082</v>
      </c>
      <c r="F37" s="52">
        <v>0</v>
      </c>
      <c r="G37" s="52">
        <v>100000</v>
      </c>
      <c r="H37" s="52">
        <v>576132</v>
      </c>
      <c r="I37" s="52">
        <v>806218</v>
      </c>
    </row>
    <row r="38" spans="1:9" x14ac:dyDescent="0.2">
      <c r="A38" s="1">
        <v>1999</v>
      </c>
      <c r="B38" s="52">
        <v>2586037</v>
      </c>
      <c r="C38" s="52">
        <v>450000</v>
      </c>
      <c r="D38" s="52">
        <v>37846</v>
      </c>
      <c r="E38" s="52">
        <v>59363</v>
      </c>
      <c r="F38" s="52">
        <v>0</v>
      </c>
      <c r="G38" s="52">
        <v>100000</v>
      </c>
      <c r="H38" s="52">
        <v>668155</v>
      </c>
      <c r="I38" s="52">
        <v>1270673</v>
      </c>
    </row>
    <row r="39" spans="1:9" s="46" customFormat="1" x14ac:dyDescent="0.2"/>
    <row r="40" spans="1:9" x14ac:dyDescent="0.2">
      <c r="A40" s="54" t="s">
        <v>698</v>
      </c>
      <c r="B40" s="55"/>
      <c r="C40" s="56"/>
    </row>
    <row r="41" spans="1:9" x14ac:dyDescent="0.2"/>
    <row r="42" spans="1:9" x14ac:dyDescent="0.2">
      <c r="A42" s="59" t="s">
        <v>699</v>
      </c>
      <c r="C42" s="20"/>
    </row>
    <row r="43" spans="1:9" ht="12.75" customHeight="1" x14ac:dyDescent="0.2">
      <c r="A43" s="2" t="s">
        <v>577</v>
      </c>
    </row>
    <row r="45" spans="1:9" s="41" customFormat="1" ht="12.75" customHeight="1" x14ac:dyDescent="0.2">
      <c r="A45" s="41" t="s">
        <v>282</v>
      </c>
    </row>
    <row r="46" spans="1:9" ht="12.75" customHeight="1" x14ac:dyDescent="0.2">
      <c r="A46" s="2" t="s">
        <v>674</v>
      </c>
    </row>
    <row r="47" spans="1:9" ht="12.75" customHeight="1" x14ac:dyDescent="0.2">
      <c r="A47" s="2" t="s">
        <v>675</v>
      </c>
    </row>
    <row r="48" spans="1:9" ht="12.75" customHeight="1" x14ac:dyDescent="0.2">
      <c r="A48" s="2" t="s">
        <v>676</v>
      </c>
    </row>
    <row r="49" spans="1:1" ht="12.75" customHeight="1" x14ac:dyDescent="0.2">
      <c r="A49" s="2" t="s">
        <v>677</v>
      </c>
    </row>
    <row r="50" spans="1:1" ht="12.75" customHeight="1" x14ac:dyDescent="0.2">
      <c r="A50" s="2" t="s">
        <v>678</v>
      </c>
    </row>
  </sheetData>
  <phoneticPr fontId="3" type="noConversion"/>
  <hyperlinks>
    <hyperlink ref="A4" location="Inhalt!A1" display="&lt;&lt;&lt; Inhalt" xr:uid="{583B2BD9-7085-45ED-B976-A864E8E3A4A1}"/>
    <hyperlink ref="A40" location="Metadaten!A1" display="Metadaten &lt;&lt;&lt;" xr:uid="{4DDDCAB4-038A-470C-BCA9-9BAAF0DB447C}"/>
  </hyperlinks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54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x14ac:dyDescent="0.2"/>
  <cols>
    <col min="1" max="1" width="6.42578125" style="2" customWidth="1"/>
    <col min="2" max="2" width="8.85546875" style="2" bestFit="1" customWidth="1"/>
    <col min="3" max="3" width="14.42578125" style="2" bestFit="1" customWidth="1"/>
    <col min="4" max="4" width="33.5703125" style="2" bestFit="1" customWidth="1"/>
    <col min="5" max="5" width="25" style="2" bestFit="1" customWidth="1"/>
    <col min="6" max="6" width="35.42578125" style="2" bestFit="1" customWidth="1"/>
    <col min="7" max="7" width="16.42578125" style="2" bestFit="1" customWidth="1"/>
    <col min="8" max="8" width="45" style="2" bestFit="1" customWidth="1"/>
    <col min="9" max="9" width="14.85546875" style="2" bestFit="1" customWidth="1"/>
    <col min="10" max="16384" width="11.42578125" style="2"/>
  </cols>
  <sheetData>
    <row r="1" spans="1:10" ht="15.75" x14ac:dyDescent="0.2">
      <c r="A1" s="42" t="s">
        <v>100</v>
      </c>
    </row>
    <row r="2" spans="1:10" ht="12.75" customHeight="1" x14ac:dyDescent="0.2">
      <c r="A2" s="2" t="s">
        <v>906</v>
      </c>
    </row>
    <row r="4" spans="1:10" x14ac:dyDescent="0.2">
      <c r="A4" s="50" t="s">
        <v>696</v>
      </c>
    </row>
    <row r="5" spans="1:10" x14ac:dyDescent="0.2">
      <c r="A5" s="20"/>
    </row>
    <row r="6" spans="1:10" x14ac:dyDescent="0.2">
      <c r="A6" s="51" t="s">
        <v>794</v>
      </c>
    </row>
    <row r="8" spans="1:10" s="7" customFormat="1" x14ac:dyDescent="0.2">
      <c r="A8" s="7" t="s">
        <v>20</v>
      </c>
      <c r="B8" s="7" t="s">
        <v>792</v>
      </c>
    </row>
    <row r="9" spans="1:10" s="7" customFormat="1" x14ac:dyDescent="0.2">
      <c r="B9" s="7" t="s">
        <v>0</v>
      </c>
      <c r="C9" s="7" t="s">
        <v>347</v>
      </c>
      <c r="D9" s="7" t="s">
        <v>345</v>
      </c>
      <c r="E9" s="7" t="s">
        <v>348</v>
      </c>
      <c r="F9" s="7" t="s">
        <v>349</v>
      </c>
      <c r="G9" s="7" t="s">
        <v>350</v>
      </c>
      <c r="H9" s="7" t="s">
        <v>351</v>
      </c>
      <c r="I9" s="7" t="s">
        <v>346</v>
      </c>
    </row>
    <row r="10" spans="1:10" ht="12.75" customHeight="1" x14ac:dyDescent="0.2">
      <c r="A10" s="2">
        <v>2000</v>
      </c>
      <c r="B10" s="52">
        <f t="shared" ref="B10:B16" si="0">SUM(C10:I10)</f>
        <v>2614003</v>
      </c>
      <c r="C10" s="52">
        <v>28080</v>
      </c>
      <c r="D10" s="52">
        <v>505422</v>
      </c>
      <c r="E10" s="52">
        <v>799839</v>
      </c>
      <c r="F10" s="52">
        <v>576600</v>
      </c>
      <c r="G10" s="52">
        <v>0</v>
      </c>
      <c r="H10" s="52">
        <v>690517</v>
      </c>
      <c r="I10" s="52">
        <v>13545</v>
      </c>
      <c r="J10" s="5"/>
    </row>
    <row r="11" spans="1:10" ht="12.75" customHeight="1" x14ac:dyDescent="0.2">
      <c r="A11" s="2">
        <v>2001</v>
      </c>
      <c r="B11" s="52">
        <f t="shared" si="0"/>
        <v>2942362</v>
      </c>
      <c r="C11" s="52">
        <v>29221</v>
      </c>
      <c r="D11" s="52">
        <v>553258</v>
      </c>
      <c r="E11" s="52">
        <v>1036791</v>
      </c>
      <c r="F11" s="52">
        <v>526713</v>
      </c>
      <c r="G11" s="52">
        <v>14502</v>
      </c>
      <c r="H11" s="52">
        <v>772757</v>
      </c>
      <c r="I11" s="52">
        <v>9120</v>
      </c>
      <c r="J11" s="5"/>
    </row>
    <row r="12" spans="1:10" ht="12.75" customHeight="1" x14ac:dyDescent="0.2">
      <c r="A12" s="2">
        <v>2002</v>
      </c>
      <c r="B12" s="52">
        <f t="shared" si="0"/>
        <v>3135519</v>
      </c>
      <c r="C12" s="52">
        <v>21027</v>
      </c>
      <c r="D12" s="52">
        <v>568518</v>
      </c>
      <c r="E12" s="52">
        <v>1099134</v>
      </c>
      <c r="F12" s="52">
        <v>607375</v>
      </c>
      <c r="G12" s="52">
        <v>11718</v>
      </c>
      <c r="H12" s="52">
        <v>816826</v>
      </c>
      <c r="I12" s="52">
        <v>10921</v>
      </c>
      <c r="J12" s="5"/>
    </row>
    <row r="13" spans="1:10" ht="12.75" customHeight="1" x14ac:dyDescent="0.2">
      <c r="A13" s="2">
        <v>2003</v>
      </c>
      <c r="B13" s="52">
        <f t="shared" si="0"/>
        <v>3266957</v>
      </c>
      <c r="C13" s="52">
        <v>30295</v>
      </c>
      <c r="D13" s="52">
        <v>543005</v>
      </c>
      <c r="E13" s="52">
        <v>1062135</v>
      </c>
      <c r="F13" s="52">
        <v>626398</v>
      </c>
      <c r="G13" s="52">
        <v>13181</v>
      </c>
      <c r="H13" s="52">
        <v>968033</v>
      </c>
      <c r="I13" s="52">
        <v>23910</v>
      </c>
      <c r="J13" s="5"/>
    </row>
    <row r="14" spans="1:10" x14ac:dyDescent="0.2">
      <c r="A14" s="2">
        <v>2004</v>
      </c>
      <c r="B14" s="52">
        <f t="shared" si="0"/>
        <v>3179417</v>
      </c>
      <c r="C14" s="52">
        <v>34638</v>
      </c>
      <c r="D14" s="52">
        <v>599784</v>
      </c>
      <c r="E14" s="52">
        <v>1107858</v>
      </c>
      <c r="F14" s="52">
        <v>646567</v>
      </c>
      <c r="G14" s="52">
        <v>10145</v>
      </c>
      <c r="H14" s="52">
        <v>763764</v>
      </c>
      <c r="I14" s="52">
        <v>16661</v>
      </c>
      <c r="J14" s="5"/>
    </row>
    <row r="15" spans="1:10" ht="12.75" customHeight="1" x14ac:dyDescent="0.2">
      <c r="A15" s="2">
        <v>2005</v>
      </c>
      <c r="B15" s="52">
        <f t="shared" si="0"/>
        <v>3316823</v>
      </c>
      <c r="C15" s="52">
        <v>28764</v>
      </c>
      <c r="D15" s="52">
        <v>598940</v>
      </c>
      <c r="E15" s="52">
        <v>1160627</v>
      </c>
      <c r="F15" s="52">
        <v>620153</v>
      </c>
      <c r="G15" s="52">
        <v>21063</v>
      </c>
      <c r="H15" s="52">
        <v>882874</v>
      </c>
      <c r="I15" s="52">
        <v>4402</v>
      </c>
      <c r="J15" s="5"/>
    </row>
    <row r="16" spans="1:10" ht="12.75" customHeight="1" x14ac:dyDescent="0.2">
      <c r="A16" s="2">
        <v>2006</v>
      </c>
      <c r="B16" s="52">
        <f t="shared" si="0"/>
        <v>3243440</v>
      </c>
      <c r="C16" s="52">
        <v>37437</v>
      </c>
      <c r="D16" s="52">
        <v>570193</v>
      </c>
      <c r="E16" s="52">
        <v>1197794</v>
      </c>
      <c r="F16" s="52">
        <v>560414</v>
      </c>
      <c r="G16" s="52">
        <v>25005</v>
      </c>
      <c r="H16" s="52">
        <v>841668</v>
      </c>
      <c r="I16" s="52">
        <v>10929</v>
      </c>
      <c r="J16" s="5"/>
    </row>
    <row r="17" spans="1:10" ht="12.75" customHeight="1" x14ac:dyDescent="0.2">
      <c r="A17" s="2">
        <v>2007</v>
      </c>
      <c r="B17" s="52">
        <v>3593949</v>
      </c>
      <c r="C17" s="52">
        <v>57160</v>
      </c>
      <c r="D17" s="52">
        <v>692554</v>
      </c>
      <c r="E17" s="52">
        <v>1041631</v>
      </c>
      <c r="F17" s="52">
        <v>841543</v>
      </c>
      <c r="G17" s="52">
        <v>34119</v>
      </c>
      <c r="H17" s="52">
        <v>906327</v>
      </c>
      <c r="I17" s="52">
        <v>20615</v>
      </c>
      <c r="J17" s="5"/>
    </row>
    <row r="18" spans="1:10" ht="12.75" customHeight="1" x14ac:dyDescent="0.2">
      <c r="A18" s="2">
        <v>2008</v>
      </c>
      <c r="B18" s="52">
        <v>3916131</v>
      </c>
      <c r="C18" s="52">
        <v>70908</v>
      </c>
      <c r="D18" s="52">
        <v>687870</v>
      </c>
      <c r="E18" s="52">
        <v>1314897</v>
      </c>
      <c r="F18" s="52">
        <v>844543</v>
      </c>
      <c r="G18" s="52">
        <v>42415</v>
      </c>
      <c r="H18" s="52">
        <v>819550</v>
      </c>
      <c r="I18" s="52">
        <v>135948</v>
      </c>
      <c r="J18" s="5"/>
    </row>
    <row r="19" spans="1:10" x14ac:dyDescent="0.2">
      <c r="A19" s="2">
        <v>2009</v>
      </c>
      <c r="B19" s="52">
        <v>4575221</v>
      </c>
      <c r="C19" s="52">
        <v>46904</v>
      </c>
      <c r="D19" s="52">
        <v>647756</v>
      </c>
      <c r="E19" s="52">
        <v>1555215</v>
      </c>
      <c r="F19" s="52">
        <v>1071291</v>
      </c>
      <c r="G19" s="52">
        <v>50849</v>
      </c>
      <c r="H19" s="52">
        <v>1154480</v>
      </c>
      <c r="I19" s="52">
        <v>48726</v>
      </c>
      <c r="J19" s="5"/>
    </row>
    <row r="20" spans="1:10" ht="12.75" customHeight="1" x14ac:dyDescent="0.2">
      <c r="A20" s="2">
        <v>2010</v>
      </c>
      <c r="B20" s="52">
        <v>4321235</v>
      </c>
      <c r="C20" s="52">
        <v>41453</v>
      </c>
      <c r="D20" s="52">
        <v>725078</v>
      </c>
      <c r="E20" s="52">
        <v>1441781</v>
      </c>
      <c r="F20" s="52">
        <v>905708</v>
      </c>
      <c r="G20" s="52">
        <v>51601</v>
      </c>
      <c r="H20" s="52">
        <v>1117157</v>
      </c>
      <c r="I20" s="52">
        <v>38457</v>
      </c>
      <c r="J20" s="5"/>
    </row>
    <row r="21" spans="1:10" ht="12.75" customHeight="1" x14ac:dyDescent="0.2">
      <c r="A21" s="2">
        <v>2011</v>
      </c>
      <c r="B21" s="52">
        <v>4307364</v>
      </c>
      <c r="C21" s="52">
        <v>51132</v>
      </c>
      <c r="D21" s="52">
        <v>702106</v>
      </c>
      <c r="E21" s="52">
        <v>1476543</v>
      </c>
      <c r="F21" s="52">
        <v>1001495</v>
      </c>
      <c r="G21" s="52">
        <v>45655</v>
      </c>
      <c r="H21" s="52">
        <v>1016110</v>
      </c>
      <c r="I21" s="52">
        <v>14323</v>
      </c>
      <c r="J21" s="5"/>
    </row>
    <row r="22" spans="1:10" ht="12.75" customHeight="1" x14ac:dyDescent="0.2">
      <c r="A22" s="2">
        <v>2012</v>
      </c>
      <c r="B22" s="52">
        <v>4120141</v>
      </c>
      <c r="C22" s="52">
        <v>84356</v>
      </c>
      <c r="D22" s="52">
        <v>719690</v>
      </c>
      <c r="E22" s="52">
        <v>1445632</v>
      </c>
      <c r="F22" s="52">
        <v>868663</v>
      </c>
      <c r="G22" s="52">
        <v>52890</v>
      </c>
      <c r="H22" s="52">
        <v>942534</v>
      </c>
      <c r="I22" s="52">
        <v>6376</v>
      </c>
      <c r="J22" s="5"/>
    </row>
    <row r="23" spans="1:10" ht="12.75" customHeight="1" x14ac:dyDescent="0.2">
      <c r="A23" s="2">
        <v>2013</v>
      </c>
      <c r="B23" s="52">
        <v>3959036</v>
      </c>
      <c r="C23" s="52">
        <v>37944</v>
      </c>
      <c r="D23" s="52">
        <v>687989</v>
      </c>
      <c r="E23" s="52">
        <v>1263197</v>
      </c>
      <c r="F23" s="52">
        <v>869784</v>
      </c>
      <c r="G23" s="52">
        <v>49218</v>
      </c>
      <c r="H23" s="52">
        <v>1027478</v>
      </c>
      <c r="I23" s="52">
        <v>13426</v>
      </c>
      <c r="J23" s="5"/>
    </row>
    <row r="24" spans="1:10" ht="12.75" customHeight="1" x14ac:dyDescent="0.2">
      <c r="A24" s="2">
        <v>2014</v>
      </c>
      <c r="B24" s="52">
        <v>3841298</v>
      </c>
      <c r="C24" s="52">
        <v>49976</v>
      </c>
      <c r="D24" s="52">
        <v>797671</v>
      </c>
      <c r="E24" s="52">
        <v>1221725</v>
      </c>
      <c r="F24" s="52">
        <v>819938</v>
      </c>
      <c r="G24" s="52">
        <v>44857</v>
      </c>
      <c r="H24" s="52">
        <v>901939</v>
      </c>
      <c r="I24" s="52">
        <v>5192</v>
      </c>
      <c r="J24" s="5"/>
    </row>
    <row r="25" spans="1:10" ht="12.75" customHeight="1" x14ac:dyDescent="0.2">
      <c r="A25" s="2">
        <v>2015</v>
      </c>
      <c r="B25" s="52">
        <v>4144933</v>
      </c>
      <c r="C25" s="52">
        <v>23928</v>
      </c>
      <c r="D25" s="52">
        <v>735567</v>
      </c>
      <c r="E25" s="52">
        <v>1325545</v>
      </c>
      <c r="F25" s="52">
        <v>959251</v>
      </c>
      <c r="G25" s="52">
        <v>52977</v>
      </c>
      <c r="H25" s="52">
        <v>1042949</v>
      </c>
      <c r="I25" s="52">
        <v>4690</v>
      </c>
      <c r="J25" s="5"/>
    </row>
    <row r="26" spans="1:10" ht="12.75" customHeight="1" x14ac:dyDescent="0.2">
      <c r="A26" s="2">
        <v>2016</v>
      </c>
      <c r="B26" s="52">
        <v>3846235</v>
      </c>
      <c r="C26" s="52">
        <v>50905</v>
      </c>
      <c r="D26" s="52">
        <v>850413</v>
      </c>
      <c r="E26" s="52">
        <v>1099080</v>
      </c>
      <c r="F26" s="52">
        <v>829529</v>
      </c>
      <c r="G26" s="52">
        <v>53496</v>
      </c>
      <c r="H26" s="52">
        <v>957739</v>
      </c>
      <c r="I26" s="52">
        <v>5072</v>
      </c>
      <c r="J26" s="5"/>
    </row>
    <row r="27" spans="1:10" ht="12.75" customHeight="1" x14ac:dyDescent="0.2">
      <c r="A27" s="2">
        <v>2017</v>
      </c>
      <c r="B27" s="52">
        <v>3845520</v>
      </c>
      <c r="C27" s="52">
        <v>26601</v>
      </c>
      <c r="D27" s="52">
        <v>863855</v>
      </c>
      <c r="E27" s="52">
        <v>1102303</v>
      </c>
      <c r="F27" s="52">
        <v>831352</v>
      </c>
      <c r="G27" s="52">
        <v>50484</v>
      </c>
      <c r="H27" s="52">
        <v>966470</v>
      </c>
      <c r="I27" s="52">
        <v>4456</v>
      </c>
      <c r="J27" s="5"/>
    </row>
    <row r="28" spans="1:10" ht="12.75" customHeight="1" x14ac:dyDescent="0.2">
      <c r="A28" s="2">
        <v>2018</v>
      </c>
      <c r="B28" s="52">
        <v>3835358</v>
      </c>
      <c r="C28" s="52">
        <v>24478</v>
      </c>
      <c r="D28" s="52">
        <v>817165</v>
      </c>
      <c r="E28" s="52">
        <v>1055242</v>
      </c>
      <c r="F28" s="52">
        <v>877232</v>
      </c>
      <c r="G28" s="52">
        <v>54760</v>
      </c>
      <c r="H28" s="52">
        <v>1000745</v>
      </c>
      <c r="I28" s="52">
        <v>5736</v>
      </c>
      <c r="J28" s="5"/>
    </row>
    <row r="29" spans="1:10" s="7" customFormat="1" x14ac:dyDescent="0.2">
      <c r="B29" s="7" t="s">
        <v>0</v>
      </c>
      <c r="C29" s="7" t="s">
        <v>345</v>
      </c>
      <c r="D29" s="7" t="s">
        <v>578</v>
      </c>
      <c r="E29" s="7" t="s">
        <v>579</v>
      </c>
      <c r="F29" s="7" t="s">
        <v>580</v>
      </c>
      <c r="G29" s="7" t="s">
        <v>581</v>
      </c>
      <c r="H29" s="7" t="s">
        <v>350</v>
      </c>
    </row>
    <row r="30" spans="1:10" x14ac:dyDescent="0.2">
      <c r="A30" s="2">
        <v>2019</v>
      </c>
      <c r="B30" s="52">
        <v>4158873</v>
      </c>
      <c r="C30" s="52">
        <v>749351</v>
      </c>
      <c r="D30" s="52">
        <v>370587</v>
      </c>
      <c r="E30" s="52">
        <v>276935</v>
      </c>
      <c r="F30" s="52">
        <v>1790000</v>
      </c>
      <c r="G30" s="52">
        <v>920000</v>
      </c>
      <c r="H30" s="52">
        <v>52000</v>
      </c>
      <c r="I30" s="52"/>
    </row>
    <row r="31" spans="1:10" x14ac:dyDescent="0.2">
      <c r="A31" s="2">
        <v>2020</v>
      </c>
      <c r="B31" s="52">
        <v>4125533</v>
      </c>
      <c r="C31" s="52">
        <v>835644</v>
      </c>
      <c r="D31" s="52">
        <v>339715</v>
      </c>
      <c r="E31" s="52">
        <v>199304</v>
      </c>
      <c r="F31" s="52">
        <v>1790000</v>
      </c>
      <c r="G31" s="52">
        <v>920000</v>
      </c>
      <c r="H31" s="52">
        <v>40870</v>
      </c>
      <c r="I31" s="52"/>
    </row>
    <row r="32" spans="1:10" x14ac:dyDescent="0.2">
      <c r="A32" s="2">
        <v>2021</v>
      </c>
      <c r="B32" s="52">
        <v>4121273</v>
      </c>
      <c r="C32" s="52">
        <v>803731</v>
      </c>
      <c r="D32" s="52">
        <v>335824</v>
      </c>
      <c r="E32" s="52">
        <v>219718</v>
      </c>
      <c r="F32" s="52">
        <v>1790000</v>
      </c>
      <c r="G32" s="52">
        <v>920000</v>
      </c>
      <c r="H32" s="52">
        <v>52000</v>
      </c>
      <c r="I32" s="52"/>
    </row>
    <row r="33" spans="1:9" x14ac:dyDescent="0.2">
      <c r="A33" s="2">
        <v>2022</v>
      </c>
      <c r="B33" s="52">
        <v>4258243</v>
      </c>
      <c r="C33" s="52">
        <v>771941</v>
      </c>
      <c r="D33" s="52">
        <v>443025</v>
      </c>
      <c r="E33" s="52">
        <v>281277</v>
      </c>
      <c r="F33" s="52">
        <v>1790000</v>
      </c>
      <c r="G33" s="52">
        <v>920000</v>
      </c>
      <c r="H33" s="52">
        <v>52000</v>
      </c>
      <c r="I33" s="52"/>
    </row>
    <row r="34" spans="1:9" x14ac:dyDescent="0.2">
      <c r="A34" s="2">
        <v>2023</v>
      </c>
      <c r="B34" s="52">
        <v>5754297</v>
      </c>
      <c r="C34" s="52">
        <v>833245</v>
      </c>
      <c r="D34" s="52">
        <v>457094</v>
      </c>
      <c r="E34" s="52">
        <v>288958</v>
      </c>
      <c r="F34" s="52">
        <v>3030000</v>
      </c>
      <c r="G34" s="52">
        <v>1080000</v>
      </c>
      <c r="H34" s="52">
        <v>65000</v>
      </c>
      <c r="I34" s="52"/>
    </row>
    <row r="35" spans="1:9" x14ac:dyDescent="0.2">
      <c r="A35" s="2">
        <v>2024</v>
      </c>
      <c r="B35" s="52">
        <v>5675019</v>
      </c>
      <c r="C35" s="52">
        <v>754754</v>
      </c>
      <c r="D35" s="52">
        <v>479472</v>
      </c>
      <c r="E35" s="52">
        <v>265793</v>
      </c>
      <c r="F35" s="52">
        <v>3030000</v>
      </c>
      <c r="G35" s="52">
        <v>1080000</v>
      </c>
      <c r="H35" s="52">
        <v>65000</v>
      </c>
      <c r="I35" s="52"/>
    </row>
    <row r="36" spans="1:9" x14ac:dyDescent="0.2">
      <c r="B36" s="52"/>
      <c r="C36" s="52"/>
      <c r="D36" s="52"/>
      <c r="E36" s="52"/>
      <c r="F36" s="52"/>
      <c r="G36" s="52"/>
      <c r="H36" s="52"/>
      <c r="I36" s="52"/>
    </row>
    <row r="37" spans="1:9" x14ac:dyDescent="0.2">
      <c r="A37" s="54" t="s">
        <v>698</v>
      </c>
      <c r="B37" s="55"/>
      <c r="C37" s="56"/>
    </row>
    <row r="38" spans="1:9" s="46" customFormat="1" x14ac:dyDescent="0.2"/>
    <row r="39" spans="1:9" x14ac:dyDescent="0.2">
      <c r="A39" s="59" t="s">
        <v>699</v>
      </c>
      <c r="C39" s="20"/>
    </row>
    <row r="40" spans="1:9" x14ac:dyDescent="0.2">
      <c r="A40" s="2" t="s">
        <v>484</v>
      </c>
    </row>
    <row r="42" spans="1:9" s="41" customFormat="1" x14ac:dyDescent="0.2">
      <c r="A42" s="41" t="s">
        <v>5</v>
      </c>
    </row>
    <row r="43" spans="1:9" x14ac:dyDescent="0.2">
      <c r="A43" s="2" t="s">
        <v>582</v>
      </c>
    </row>
    <row r="54" spans="5:5" x14ac:dyDescent="0.2">
      <c r="E54" s="2" t="s">
        <v>57</v>
      </c>
    </row>
  </sheetData>
  <phoneticPr fontId="3" type="noConversion"/>
  <hyperlinks>
    <hyperlink ref="A4" location="Inhalt!A1" display="&lt;&lt;&lt; Inhalt" xr:uid="{96B25F7A-9143-4311-BE57-120B0A15C6FB}"/>
    <hyperlink ref="A37" location="Metadaten!A1" display="Metadaten &lt;&lt;&lt;" xr:uid="{C0CB24B8-B15A-43E0-AAE0-C08704BF2623}"/>
  </hyperlinks>
  <pageMargins left="0.78740157499999996" right="0.78740157499999996" top="0.984251969" bottom="0.984251969" header="0.4921259845" footer="0.4921259845"/>
  <pageSetup paperSize="9" scale="4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43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8.5703125" defaultRowHeight="12.75" customHeight="1" x14ac:dyDescent="0.2"/>
  <cols>
    <col min="1" max="1" width="26.5703125" style="2" customWidth="1"/>
    <col min="2" max="2" width="15.5703125" style="2" customWidth="1"/>
    <col min="3" max="3" width="29.5703125" style="2" customWidth="1"/>
    <col min="4" max="4" width="19.5703125" style="2" customWidth="1"/>
    <col min="5" max="6" width="15.5703125" style="2" customWidth="1"/>
    <col min="7" max="7" width="22.5703125" style="2" customWidth="1"/>
    <col min="8" max="8" width="17.5703125" style="2" customWidth="1"/>
    <col min="9" max="9" width="20.5703125" style="2" customWidth="1"/>
    <col min="10" max="10" width="17.5703125" style="2" customWidth="1"/>
    <col min="11" max="11" width="12.5703125" style="2" customWidth="1"/>
    <col min="12" max="16384" width="8.5703125" style="2"/>
  </cols>
  <sheetData>
    <row r="1" spans="1:11" ht="15.75" x14ac:dyDescent="0.2">
      <c r="A1" s="42" t="s">
        <v>3</v>
      </c>
    </row>
    <row r="2" spans="1:11" ht="12.75" customHeight="1" x14ac:dyDescent="0.2">
      <c r="A2" s="2" t="s">
        <v>19</v>
      </c>
    </row>
    <row r="3" spans="1:11" x14ac:dyDescent="0.2"/>
    <row r="4" spans="1:11" x14ac:dyDescent="0.2">
      <c r="A4" s="50" t="s">
        <v>696</v>
      </c>
    </row>
    <row r="5" spans="1:11" x14ac:dyDescent="0.2">
      <c r="A5" s="20"/>
    </row>
    <row r="6" spans="1:11" x14ac:dyDescent="0.2">
      <c r="A6" s="51" t="s">
        <v>704</v>
      </c>
    </row>
    <row r="7" spans="1:11" x14ac:dyDescent="0.2"/>
    <row r="8" spans="1:11" s="7" customFormat="1" x14ac:dyDescent="0.2">
      <c r="A8" s="7" t="s">
        <v>268</v>
      </c>
      <c r="B8" s="7" t="s">
        <v>217</v>
      </c>
      <c r="C8" s="7" t="s">
        <v>218</v>
      </c>
      <c r="D8" s="7" t="s">
        <v>212</v>
      </c>
      <c r="E8" s="7" t="s">
        <v>219</v>
      </c>
      <c r="F8" s="7" t="s">
        <v>213</v>
      </c>
      <c r="G8" s="7" t="s">
        <v>220</v>
      </c>
      <c r="H8" s="7" t="s">
        <v>215</v>
      </c>
      <c r="I8" s="7" t="s">
        <v>221</v>
      </c>
      <c r="J8" s="7" t="s">
        <v>222</v>
      </c>
      <c r="K8" s="7" t="s">
        <v>216</v>
      </c>
    </row>
    <row r="9" spans="1:11" x14ac:dyDescent="0.2">
      <c r="A9" s="2" t="s">
        <v>0</v>
      </c>
      <c r="B9" s="52">
        <v>23020</v>
      </c>
      <c r="C9" s="52">
        <v>65</v>
      </c>
      <c r="D9" s="52">
        <v>9058</v>
      </c>
      <c r="E9" s="52">
        <v>9992</v>
      </c>
      <c r="F9" s="52">
        <v>973</v>
      </c>
      <c r="G9" s="52">
        <v>1152</v>
      </c>
      <c r="H9" s="52">
        <v>561</v>
      </c>
      <c r="I9" s="52">
        <v>968</v>
      </c>
      <c r="J9" s="52">
        <v>160</v>
      </c>
      <c r="K9" s="52">
        <v>91</v>
      </c>
    </row>
    <row r="10" spans="1:11" ht="12.75" customHeight="1" x14ac:dyDescent="0.2">
      <c r="A10" s="2" t="s">
        <v>8</v>
      </c>
      <c r="B10" s="52">
        <v>1573</v>
      </c>
      <c r="C10" s="52">
        <v>0</v>
      </c>
      <c r="D10" s="52">
        <v>1357</v>
      </c>
      <c r="E10" s="52">
        <v>195</v>
      </c>
      <c r="F10" s="52">
        <v>5</v>
      </c>
      <c r="G10" s="52">
        <v>0</v>
      </c>
      <c r="H10" s="52">
        <v>0</v>
      </c>
      <c r="I10" s="52">
        <v>0</v>
      </c>
      <c r="J10" s="52">
        <v>6</v>
      </c>
      <c r="K10" s="52">
        <v>10</v>
      </c>
    </row>
    <row r="11" spans="1:11" ht="12.75" customHeight="1" x14ac:dyDescent="0.2">
      <c r="A11" s="2" t="s">
        <v>9</v>
      </c>
      <c r="B11" s="52">
        <v>2643</v>
      </c>
      <c r="C11" s="52">
        <v>8</v>
      </c>
      <c r="D11" s="52">
        <v>649</v>
      </c>
      <c r="E11" s="52">
        <v>1609</v>
      </c>
      <c r="F11" s="52">
        <v>299</v>
      </c>
      <c r="G11" s="52">
        <v>36</v>
      </c>
      <c r="H11" s="52">
        <v>9</v>
      </c>
      <c r="I11" s="52">
        <v>11</v>
      </c>
      <c r="J11" s="52">
        <v>15</v>
      </c>
      <c r="K11" s="52">
        <v>7</v>
      </c>
    </row>
    <row r="12" spans="1:11" ht="12.75" customHeight="1" x14ac:dyDescent="0.2">
      <c r="A12" s="2" t="s">
        <v>10</v>
      </c>
      <c r="B12" s="52">
        <v>2708</v>
      </c>
      <c r="C12" s="52">
        <v>11</v>
      </c>
      <c r="D12" s="52">
        <v>649</v>
      </c>
      <c r="E12" s="52">
        <v>1491</v>
      </c>
      <c r="F12" s="52">
        <v>191</v>
      </c>
      <c r="G12" s="52">
        <v>142</v>
      </c>
      <c r="H12" s="52">
        <v>88</v>
      </c>
      <c r="I12" s="52">
        <v>106</v>
      </c>
      <c r="J12" s="52">
        <v>22</v>
      </c>
      <c r="K12" s="52">
        <v>8</v>
      </c>
    </row>
    <row r="13" spans="1:11" ht="12.75" customHeight="1" x14ac:dyDescent="0.2">
      <c r="A13" s="2" t="s">
        <v>11</v>
      </c>
      <c r="B13" s="52">
        <v>5091</v>
      </c>
      <c r="C13" s="52">
        <v>12</v>
      </c>
      <c r="D13" s="52">
        <v>1491</v>
      </c>
      <c r="E13" s="52">
        <v>2489</v>
      </c>
      <c r="F13" s="52">
        <v>214</v>
      </c>
      <c r="G13" s="52">
        <v>357</v>
      </c>
      <c r="H13" s="52">
        <v>178</v>
      </c>
      <c r="I13" s="52">
        <v>299</v>
      </c>
      <c r="J13" s="52">
        <v>39</v>
      </c>
      <c r="K13" s="52">
        <v>12</v>
      </c>
    </row>
    <row r="14" spans="1:11" ht="12.75" customHeight="1" x14ac:dyDescent="0.2">
      <c r="A14" s="2" t="s">
        <v>12</v>
      </c>
      <c r="B14" s="52">
        <v>4453</v>
      </c>
      <c r="C14" s="52">
        <v>13</v>
      </c>
      <c r="D14" s="52">
        <v>1478</v>
      </c>
      <c r="E14" s="52">
        <v>2077</v>
      </c>
      <c r="F14" s="52">
        <v>137</v>
      </c>
      <c r="G14" s="52">
        <v>299</v>
      </c>
      <c r="H14" s="52">
        <v>145</v>
      </c>
      <c r="I14" s="52">
        <v>258</v>
      </c>
      <c r="J14" s="52">
        <v>33</v>
      </c>
      <c r="K14" s="52">
        <v>13</v>
      </c>
    </row>
    <row r="15" spans="1:11" ht="12.75" customHeight="1" x14ac:dyDescent="0.2">
      <c r="A15" s="2" t="s">
        <v>13</v>
      </c>
      <c r="B15" s="52">
        <v>2646</v>
      </c>
      <c r="C15" s="52">
        <v>14</v>
      </c>
      <c r="D15" s="52">
        <v>1112</v>
      </c>
      <c r="E15" s="52">
        <v>1074</v>
      </c>
      <c r="F15" s="52">
        <v>49</v>
      </c>
      <c r="G15" s="52">
        <v>154</v>
      </c>
      <c r="H15" s="52">
        <v>82</v>
      </c>
      <c r="I15" s="52">
        <v>131</v>
      </c>
      <c r="J15" s="52">
        <v>21</v>
      </c>
      <c r="K15" s="52">
        <v>9</v>
      </c>
    </row>
    <row r="16" spans="1:11" ht="12.75" customHeight="1" x14ac:dyDescent="0.2">
      <c r="A16" s="2" t="s">
        <v>14</v>
      </c>
      <c r="B16" s="52">
        <v>1015</v>
      </c>
      <c r="C16" s="52">
        <v>3</v>
      </c>
      <c r="D16" s="52">
        <v>506</v>
      </c>
      <c r="E16" s="52">
        <v>349</v>
      </c>
      <c r="F16" s="52">
        <v>25</v>
      </c>
      <c r="G16" s="52">
        <v>61</v>
      </c>
      <c r="H16" s="52">
        <v>20</v>
      </c>
      <c r="I16" s="52">
        <v>39</v>
      </c>
      <c r="J16" s="52">
        <v>6</v>
      </c>
      <c r="K16" s="52">
        <v>6</v>
      </c>
    </row>
    <row r="17" spans="1:11" ht="12.75" customHeight="1" x14ac:dyDescent="0.2">
      <c r="A17" s="2" t="s">
        <v>15</v>
      </c>
      <c r="B17" s="52">
        <v>1039</v>
      </c>
      <c r="C17" s="52">
        <v>2</v>
      </c>
      <c r="D17" s="52">
        <v>615</v>
      </c>
      <c r="E17" s="52">
        <v>283</v>
      </c>
      <c r="F17" s="52">
        <v>16</v>
      </c>
      <c r="G17" s="52">
        <v>43</v>
      </c>
      <c r="H17" s="52">
        <v>21</v>
      </c>
      <c r="I17" s="52">
        <v>43</v>
      </c>
      <c r="J17" s="52">
        <v>9</v>
      </c>
      <c r="K17" s="52">
        <v>7</v>
      </c>
    </row>
    <row r="18" spans="1:11" x14ac:dyDescent="0.2">
      <c r="A18" s="2" t="s">
        <v>16</v>
      </c>
      <c r="B18" s="52">
        <v>1852</v>
      </c>
      <c r="C18" s="52">
        <v>2</v>
      </c>
      <c r="D18" s="52">
        <v>1201</v>
      </c>
      <c r="E18" s="52">
        <v>425</v>
      </c>
      <c r="F18" s="52">
        <v>37</v>
      </c>
      <c r="G18" s="52">
        <v>60</v>
      </c>
      <c r="H18" s="52">
        <v>18</v>
      </c>
      <c r="I18" s="52">
        <v>81</v>
      </c>
      <c r="J18" s="52">
        <v>9</v>
      </c>
      <c r="K18" s="52">
        <v>19</v>
      </c>
    </row>
    <row r="19" spans="1:11" ht="12.75" customHeight="1" x14ac:dyDescent="0.2">
      <c r="A19" s="2" t="s">
        <v>1</v>
      </c>
      <c r="B19" s="52">
        <v>14590</v>
      </c>
      <c r="C19" s="52">
        <v>35</v>
      </c>
      <c r="D19" s="52">
        <v>5902</v>
      </c>
      <c r="E19" s="52">
        <v>6451</v>
      </c>
      <c r="F19" s="52">
        <v>623</v>
      </c>
      <c r="G19" s="52">
        <v>675</v>
      </c>
      <c r="H19" s="52">
        <v>304</v>
      </c>
      <c r="I19" s="52">
        <v>458</v>
      </c>
      <c r="J19" s="52">
        <v>83</v>
      </c>
      <c r="K19" s="52">
        <v>59</v>
      </c>
    </row>
    <row r="20" spans="1:11" ht="12.75" customHeight="1" x14ac:dyDescent="0.2">
      <c r="A20" s="2" t="s">
        <v>8</v>
      </c>
      <c r="B20" s="52">
        <v>971</v>
      </c>
      <c r="C20" s="52">
        <v>0</v>
      </c>
      <c r="D20" s="52">
        <v>825</v>
      </c>
      <c r="E20" s="52">
        <v>137</v>
      </c>
      <c r="F20" s="52">
        <v>1</v>
      </c>
      <c r="G20" s="52">
        <v>0</v>
      </c>
      <c r="H20" s="52">
        <v>0</v>
      </c>
      <c r="I20" s="52">
        <v>0</v>
      </c>
      <c r="J20" s="52">
        <v>2</v>
      </c>
      <c r="K20" s="52">
        <v>6</v>
      </c>
    </row>
    <row r="21" spans="1:11" ht="12.75" customHeight="1" x14ac:dyDescent="0.2">
      <c r="A21" s="2" t="s">
        <v>9</v>
      </c>
      <c r="B21" s="52">
        <v>1633</v>
      </c>
      <c r="C21" s="52">
        <v>3</v>
      </c>
      <c r="D21" s="52">
        <v>269</v>
      </c>
      <c r="E21" s="52">
        <v>1107</v>
      </c>
      <c r="F21" s="52">
        <v>205</v>
      </c>
      <c r="G21" s="52">
        <v>28</v>
      </c>
      <c r="H21" s="52">
        <v>6</v>
      </c>
      <c r="I21" s="52">
        <v>6</v>
      </c>
      <c r="J21" s="52">
        <v>6</v>
      </c>
      <c r="K21" s="52">
        <v>3</v>
      </c>
    </row>
    <row r="22" spans="1:11" ht="12.75" customHeight="1" x14ac:dyDescent="0.2">
      <c r="A22" s="2" t="s">
        <v>10</v>
      </c>
      <c r="B22" s="52">
        <v>1570</v>
      </c>
      <c r="C22" s="52">
        <v>4</v>
      </c>
      <c r="D22" s="52">
        <v>224</v>
      </c>
      <c r="E22" s="52">
        <v>987</v>
      </c>
      <c r="F22" s="52">
        <v>137</v>
      </c>
      <c r="G22" s="52">
        <v>92</v>
      </c>
      <c r="H22" s="52">
        <v>53</v>
      </c>
      <c r="I22" s="52">
        <v>57</v>
      </c>
      <c r="J22" s="52">
        <v>12</v>
      </c>
      <c r="K22" s="52">
        <v>4</v>
      </c>
    </row>
    <row r="23" spans="1:11" ht="12.75" customHeight="1" x14ac:dyDescent="0.2">
      <c r="A23" s="2" t="s">
        <v>11</v>
      </c>
      <c r="B23" s="52">
        <v>2972</v>
      </c>
      <c r="C23" s="52">
        <v>6</v>
      </c>
      <c r="D23" s="52">
        <v>759</v>
      </c>
      <c r="E23" s="52">
        <v>1540</v>
      </c>
      <c r="F23" s="52">
        <v>132</v>
      </c>
      <c r="G23" s="52">
        <v>237</v>
      </c>
      <c r="H23" s="52">
        <v>114</v>
      </c>
      <c r="I23" s="52">
        <v>157</v>
      </c>
      <c r="J23" s="52">
        <v>21</v>
      </c>
      <c r="K23" s="52">
        <v>6</v>
      </c>
    </row>
    <row r="24" spans="1:11" ht="12.75" customHeight="1" x14ac:dyDescent="0.2">
      <c r="A24" s="2" t="s">
        <v>12</v>
      </c>
      <c r="B24" s="52">
        <v>2647</v>
      </c>
      <c r="C24" s="52">
        <v>7</v>
      </c>
      <c r="D24" s="52">
        <v>951</v>
      </c>
      <c r="E24" s="52">
        <v>1236</v>
      </c>
      <c r="F24" s="52">
        <v>85</v>
      </c>
      <c r="G24" s="52">
        <v>138</v>
      </c>
      <c r="H24" s="52">
        <v>80</v>
      </c>
      <c r="I24" s="52">
        <v>126</v>
      </c>
      <c r="J24" s="52">
        <v>17</v>
      </c>
      <c r="K24" s="52">
        <v>7</v>
      </c>
    </row>
    <row r="25" spans="1:11" ht="12.75" customHeight="1" x14ac:dyDescent="0.2">
      <c r="A25" s="2" t="s">
        <v>13</v>
      </c>
      <c r="B25" s="52">
        <v>1805</v>
      </c>
      <c r="C25" s="52">
        <v>9</v>
      </c>
      <c r="D25" s="52">
        <v>876</v>
      </c>
      <c r="E25" s="52">
        <v>714</v>
      </c>
      <c r="F25" s="52">
        <v>20</v>
      </c>
      <c r="G25" s="52">
        <v>88</v>
      </c>
      <c r="H25" s="52">
        <v>34</v>
      </c>
      <c r="I25" s="52">
        <v>43</v>
      </c>
      <c r="J25" s="52">
        <v>14</v>
      </c>
      <c r="K25" s="52">
        <v>7</v>
      </c>
    </row>
    <row r="26" spans="1:11" ht="12.75" customHeight="1" x14ac:dyDescent="0.2">
      <c r="A26" s="2" t="s">
        <v>14</v>
      </c>
      <c r="B26" s="52">
        <v>748</v>
      </c>
      <c r="C26" s="52">
        <v>2</v>
      </c>
      <c r="D26" s="52">
        <v>415</v>
      </c>
      <c r="E26" s="52">
        <v>251</v>
      </c>
      <c r="F26" s="52">
        <v>15</v>
      </c>
      <c r="G26" s="52">
        <v>33</v>
      </c>
      <c r="H26" s="52">
        <v>4</v>
      </c>
      <c r="I26" s="52">
        <v>20</v>
      </c>
      <c r="J26" s="52">
        <v>4</v>
      </c>
      <c r="K26" s="52">
        <v>4</v>
      </c>
    </row>
    <row r="27" spans="1:11" ht="12.75" customHeight="1" x14ac:dyDescent="0.2">
      <c r="A27" s="2" t="s">
        <v>15</v>
      </c>
      <c r="B27" s="52">
        <v>804</v>
      </c>
      <c r="C27" s="52">
        <v>2</v>
      </c>
      <c r="D27" s="52">
        <v>543</v>
      </c>
      <c r="E27" s="52">
        <v>191</v>
      </c>
      <c r="F27" s="52">
        <v>10</v>
      </c>
      <c r="G27" s="52">
        <v>23</v>
      </c>
      <c r="H27" s="52">
        <v>8</v>
      </c>
      <c r="I27" s="52">
        <v>18</v>
      </c>
      <c r="J27" s="52">
        <v>5</v>
      </c>
      <c r="K27" s="52">
        <v>4</v>
      </c>
    </row>
    <row r="28" spans="1:11" x14ac:dyDescent="0.2">
      <c r="A28" s="2" t="s">
        <v>17</v>
      </c>
      <c r="B28" s="52">
        <v>1440</v>
      </c>
      <c r="C28" s="52">
        <v>2</v>
      </c>
      <c r="D28" s="52">
        <v>1040</v>
      </c>
      <c r="E28" s="52">
        <v>288</v>
      </c>
      <c r="F28" s="52">
        <v>18</v>
      </c>
      <c r="G28" s="52">
        <v>36</v>
      </c>
      <c r="H28" s="52">
        <v>5</v>
      </c>
      <c r="I28" s="52">
        <v>31</v>
      </c>
      <c r="J28" s="52">
        <v>2</v>
      </c>
      <c r="K28" s="52">
        <v>18</v>
      </c>
    </row>
    <row r="29" spans="1:11" ht="12.75" customHeight="1" x14ac:dyDescent="0.2">
      <c r="A29" s="2" t="s">
        <v>18</v>
      </c>
      <c r="B29" s="52">
        <v>8430</v>
      </c>
      <c r="C29" s="52">
        <v>30</v>
      </c>
      <c r="D29" s="52">
        <v>3156</v>
      </c>
      <c r="E29" s="52">
        <v>3541</v>
      </c>
      <c r="F29" s="52">
        <v>350</v>
      </c>
      <c r="G29" s="52">
        <v>477</v>
      </c>
      <c r="H29" s="52">
        <v>257</v>
      </c>
      <c r="I29" s="52">
        <v>510</v>
      </c>
      <c r="J29" s="52">
        <v>77</v>
      </c>
      <c r="K29" s="52">
        <v>32</v>
      </c>
    </row>
    <row r="30" spans="1:11" ht="12.75" customHeight="1" x14ac:dyDescent="0.2">
      <c r="A30" s="2" t="s">
        <v>8</v>
      </c>
      <c r="B30" s="52">
        <v>602</v>
      </c>
      <c r="C30" s="52">
        <v>0</v>
      </c>
      <c r="D30" s="52">
        <v>532</v>
      </c>
      <c r="E30" s="52">
        <v>58</v>
      </c>
      <c r="F30" s="52">
        <v>4</v>
      </c>
      <c r="G30" s="52">
        <v>0</v>
      </c>
      <c r="H30" s="52">
        <v>0</v>
      </c>
      <c r="I30" s="52">
        <v>0</v>
      </c>
      <c r="J30" s="52">
        <v>4</v>
      </c>
      <c r="K30" s="52">
        <v>4</v>
      </c>
    </row>
    <row r="31" spans="1:11" ht="12.75" customHeight="1" x14ac:dyDescent="0.2">
      <c r="A31" s="2" t="s">
        <v>9</v>
      </c>
      <c r="B31" s="52">
        <v>1010</v>
      </c>
      <c r="C31" s="52">
        <v>5</v>
      </c>
      <c r="D31" s="52">
        <v>380</v>
      </c>
      <c r="E31" s="52">
        <v>502</v>
      </c>
      <c r="F31" s="52">
        <v>94</v>
      </c>
      <c r="G31" s="52">
        <v>8</v>
      </c>
      <c r="H31" s="52">
        <v>3</v>
      </c>
      <c r="I31" s="52">
        <v>5</v>
      </c>
      <c r="J31" s="52">
        <v>9</v>
      </c>
      <c r="K31" s="52">
        <v>4</v>
      </c>
    </row>
    <row r="32" spans="1:11" ht="12.75" customHeight="1" x14ac:dyDescent="0.2">
      <c r="A32" s="2" t="s">
        <v>10</v>
      </c>
      <c r="B32" s="52">
        <v>1138</v>
      </c>
      <c r="C32" s="52">
        <v>7</v>
      </c>
      <c r="D32" s="52">
        <v>425</v>
      </c>
      <c r="E32" s="52">
        <v>504</v>
      </c>
      <c r="F32" s="52">
        <v>54</v>
      </c>
      <c r="G32" s="52">
        <v>50</v>
      </c>
      <c r="H32" s="52">
        <v>35</v>
      </c>
      <c r="I32" s="52">
        <v>49</v>
      </c>
      <c r="J32" s="52">
        <v>10</v>
      </c>
      <c r="K32" s="52">
        <v>4</v>
      </c>
    </row>
    <row r="33" spans="1:11" ht="12.75" customHeight="1" x14ac:dyDescent="0.2">
      <c r="A33" s="2" t="s">
        <v>11</v>
      </c>
      <c r="B33" s="52">
        <v>2119</v>
      </c>
      <c r="C33" s="52">
        <v>6</v>
      </c>
      <c r="D33" s="52">
        <v>732</v>
      </c>
      <c r="E33" s="52">
        <v>949</v>
      </c>
      <c r="F33" s="52">
        <v>82</v>
      </c>
      <c r="G33" s="52">
        <v>120</v>
      </c>
      <c r="H33" s="52">
        <v>64</v>
      </c>
      <c r="I33" s="52">
        <v>142</v>
      </c>
      <c r="J33" s="52">
        <v>18</v>
      </c>
      <c r="K33" s="52">
        <v>6</v>
      </c>
    </row>
    <row r="34" spans="1:11" ht="12.75" customHeight="1" x14ac:dyDescent="0.2">
      <c r="A34" s="2" t="s">
        <v>12</v>
      </c>
      <c r="B34" s="52">
        <v>1806</v>
      </c>
      <c r="C34" s="52">
        <v>6</v>
      </c>
      <c r="D34" s="52">
        <v>527</v>
      </c>
      <c r="E34" s="52">
        <v>841</v>
      </c>
      <c r="F34" s="52">
        <v>52</v>
      </c>
      <c r="G34" s="52">
        <v>161</v>
      </c>
      <c r="H34" s="52">
        <v>65</v>
      </c>
      <c r="I34" s="52">
        <v>132</v>
      </c>
      <c r="J34" s="52">
        <v>16</v>
      </c>
      <c r="K34" s="52">
        <v>6</v>
      </c>
    </row>
    <row r="35" spans="1:11" ht="12.75" customHeight="1" x14ac:dyDescent="0.2">
      <c r="A35" s="2" t="s">
        <v>13</v>
      </c>
      <c r="B35" s="52">
        <v>841</v>
      </c>
      <c r="C35" s="52">
        <v>5</v>
      </c>
      <c r="D35" s="52">
        <v>236</v>
      </c>
      <c r="E35" s="52">
        <v>360</v>
      </c>
      <c r="F35" s="52">
        <v>29</v>
      </c>
      <c r="G35" s="52">
        <v>66</v>
      </c>
      <c r="H35" s="52">
        <v>48</v>
      </c>
      <c r="I35" s="52">
        <v>88</v>
      </c>
      <c r="J35" s="52">
        <v>7</v>
      </c>
      <c r="K35" s="52">
        <v>2</v>
      </c>
    </row>
    <row r="36" spans="1:11" ht="12.75" customHeight="1" x14ac:dyDescent="0.2">
      <c r="A36" s="2" t="s">
        <v>14</v>
      </c>
      <c r="B36" s="52">
        <v>267</v>
      </c>
      <c r="C36" s="52">
        <v>1</v>
      </c>
      <c r="D36" s="52">
        <v>91</v>
      </c>
      <c r="E36" s="52">
        <v>98</v>
      </c>
      <c r="F36" s="52">
        <v>10</v>
      </c>
      <c r="G36" s="52">
        <v>28</v>
      </c>
      <c r="H36" s="52">
        <v>16</v>
      </c>
      <c r="I36" s="52">
        <v>19</v>
      </c>
      <c r="J36" s="52">
        <v>2</v>
      </c>
      <c r="K36" s="52">
        <v>2</v>
      </c>
    </row>
    <row r="37" spans="1:11" ht="12.75" customHeight="1" x14ac:dyDescent="0.2">
      <c r="A37" s="2" t="s">
        <v>15</v>
      </c>
      <c r="B37" s="52">
        <v>235</v>
      </c>
      <c r="C37" s="52">
        <v>0</v>
      </c>
      <c r="D37" s="52">
        <v>72</v>
      </c>
      <c r="E37" s="52">
        <v>92</v>
      </c>
      <c r="F37" s="52">
        <v>6</v>
      </c>
      <c r="G37" s="52">
        <v>20</v>
      </c>
      <c r="H37" s="52">
        <v>13</v>
      </c>
      <c r="I37" s="52">
        <v>25</v>
      </c>
      <c r="J37" s="52">
        <v>4</v>
      </c>
      <c r="K37" s="52">
        <v>3</v>
      </c>
    </row>
    <row r="38" spans="1:11" ht="12.75" customHeight="1" x14ac:dyDescent="0.2">
      <c r="A38" s="2" t="s">
        <v>17</v>
      </c>
      <c r="B38" s="52">
        <v>412</v>
      </c>
      <c r="C38" s="52">
        <v>0</v>
      </c>
      <c r="D38" s="52">
        <v>161</v>
      </c>
      <c r="E38" s="52">
        <v>137</v>
      </c>
      <c r="F38" s="52">
        <v>19</v>
      </c>
      <c r="G38" s="52">
        <v>24</v>
      </c>
      <c r="H38" s="52">
        <v>13</v>
      </c>
      <c r="I38" s="52">
        <v>50</v>
      </c>
      <c r="J38" s="52">
        <v>7</v>
      </c>
      <c r="K38" s="52">
        <v>1</v>
      </c>
    </row>
    <row r="39" spans="1:11" s="46" customFormat="1" x14ac:dyDescent="0.2"/>
    <row r="40" spans="1:11" x14ac:dyDescent="0.2">
      <c r="A40" s="54" t="s">
        <v>698</v>
      </c>
      <c r="B40" s="55"/>
      <c r="C40" s="56"/>
      <c r="E40" s="57"/>
      <c r="G40" s="58"/>
    </row>
    <row r="41" spans="1:11" x14ac:dyDescent="0.2"/>
    <row r="42" spans="1:11" x14ac:dyDescent="0.2">
      <c r="A42" s="59" t="s">
        <v>699</v>
      </c>
      <c r="C42" s="20"/>
    </row>
    <row r="43" spans="1:11" s="46" customFormat="1" x14ac:dyDescent="0.2">
      <c r="A43" s="46" t="s">
        <v>700</v>
      </c>
    </row>
  </sheetData>
  <phoneticPr fontId="0" type="noConversion"/>
  <hyperlinks>
    <hyperlink ref="A4" location="Inhalt!A1" display="&lt;&lt;&lt; Inhalt" xr:uid="{815B4A5D-8FD9-460D-8F23-6E82E801F2C0}"/>
    <hyperlink ref="A40" location="Metadaten!A1" display="Metadaten &lt;&lt;&lt;" xr:uid="{61580EDA-0204-4972-A48C-701C0B6A55C4}"/>
  </hyperlinks>
  <pageMargins left="0.78740157499999996" right="0.78740157499999996" top="0.984251969" bottom="0.984251969" header="0.4921259845" footer="0.4921259845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T61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0" style="2" customWidth="1"/>
    <col min="2" max="2" width="5.42578125" style="2" bestFit="1" customWidth="1"/>
    <col min="3" max="3" width="11.42578125" style="2" bestFit="1" customWidth="1"/>
    <col min="4" max="4" width="12.140625" style="2" bestFit="1" customWidth="1"/>
    <col min="5" max="5" width="12.42578125" style="2" bestFit="1" customWidth="1"/>
    <col min="6" max="6" width="10.85546875" style="2" bestFit="1" customWidth="1"/>
    <col min="7" max="7" width="20.42578125" style="2" bestFit="1" customWidth="1"/>
    <col min="8" max="8" width="10.85546875" style="2" bestFit="1" customWidth="1"/>
    <col min="9" max="9" width="9.5703125" style="2" bestFit="1" customWidth="1"/>
    <col min="10" max="10" width="12.5703125" style="2" customWidth="1"/>
    <col min="11" max="16384" width="11.42578125" style="2"/>
  </cols>
  <sheetData>
    <row r="1" spans="1:13" ht="15.75" x14ac:dyDescent="0.2">
      <c r="A1" s="42" t="s">
        <v>43</v>
      </c>
    </row>
    <row r="2" spans="1:13" ht="12.75" customHeight="1" x14ac:dyDescent="0.2">
      <c r="A2" s="2" t="s">
        <v>878</v>
      </c>
    </row>
    <row r="3" spans="1:13" x14ac:dyDescent="0.2"/>
    <row r="4" spans="1:13" x14ac:dyDescent="0.2">
      <c r="A4" s="50" t="s">
        <v>696</v>
      </c>
    </row>
    <row r="5" spans="1:13" x14ac:dyDescent="0.2">
      <c r="A5" s="20"/>
    </row>
    <row r="6" spans="1:13" x14ac:dyDescent="0.2">
      <c r="A6" s="51" t="s">
        <v>706</v>
      </c>
    </row>
    <row r="7" spans="1:13" x14ac:dyDescent="0.2"/>
    <row r="8" spans="1:13" s="7" customFormat="1" x14ac:dyDescent="0.2">
      <c r="A8" s="7" t="s">
        <v>20</v>
      </c>
      <c r="B8" s="7" t="s">
        <v>0</v>
      </c>
      <c r="C8" s="7" t="s">
        <v>223</v>
      </c>
      <c r="D8" s="7" t="s">
        <v>224</v>
      </c>
      <c r="E8" s="7" t="s">
        <v>73</v>
      </c>
      <c r="F8" s="7" t="s">
        <v>45</v>
      </c>
      <c r="G8" s="7" t="s">
        <v>269</v>
      </c>
      <c r="H8" s="7" t="s">
        <v>225</v>
      </c>
      <c r="I8" s="7" t="s">
        <v>281</v>
      </c>
    </row>
    <row r="9" spans="1:13" x14ac:dyDescent="0.2">
      <c r="A9" s="2">
        <v>1960</v>
      </c>
      <c r="B9" s="52">
        <v>2435</v>
      </c>
      <c r="C9" s="52" t="s">
        <v>23</v>
      </c>
      <c r="D9" s="52">
        <v>1947</v>
      </c>
      <c r="E9" s="52" t="s">
        <v>24</v>
      </c>
      <c r="F9" s="52" t="s">
        <v>25</v>
      </c>
      <c r="G9" s="52">
        <v>273</v>
      </c>
      <c r="H9" s="52" t="s">
        <v>24</v>
      </c>
      <c r="I9" s="52">
        <v>215</v>
      </c>
      <c r="J9" s="5"/>
      <c r="M9" s="11"/>
    </row>
    <row r="10" spans="1:13" x14ac:dyDescent="0.2">
      <c r="A10" s="2">
        <v>1970</v>
      </c>
      <c r="B10" s="52">
        <v>3763</v>
      </c>
      <c r="C10" s="52">
        <v>687</v>
      </c>
      <c r="D10" s="52">
        <v>2412</v>
      </c>
      <c r="E10" s="52" t="s">
        <v>24</v>
      </c>
      <c r="F10" s="52" t="s">
        <v>24</v>
      </c>
      <c r="G10" s="52">
        <v>318</v>
      </c>
      <c r="H10" s="52" t="s">
        <v>24</v>
      </c>
      <c r="I10" s="52">
        <v>346</v>
      </c>
      <c r="J10" s="5"/>
    </row>
    <row r="11" spans="1:13" x14ac:dyDescent="0.2">
      <c r="A11" s="2">
        <v>1980</v>
      </c>
      <c r="B11" s="52">
        <v>4337</v>
      </c>
      <c r="C11" s="52">
        <v>698</v>
      </c>
      <c r="D11" s="52">
        <v>1960</v>
      </c>
      <c r="E11" s="52">
        <v>39</v>
      </c>
      <c r="F11" s="52">
        <v>519</v>
      </c>
      <c r="G11" s="52">
        <v>750</v>
      </c>
      <c r="H11" s="52" t="s">
        <v>24</v>
      </c>
      <c r="I11" s="52">
        <v>371</v>
      </c>
      <c r="J11" s="5"/>
    </row>
    <row r="12" spans="1:13" x14ac:dyDescent="0.2">
      <c r="A12" s="2" t="s">
        <v>26</v>
      </c>
      <c r="B12" s="52">
        <v>4153</v>
      </c>
      <c r="C12" s="52">
        <v>739</v>
      </c>
      <c r="D12" s="52">
        <v>1892</v>
      </c>
      <c r="E12" s="52">
        <v>65</v>
      </c>
      <c r="F12" s="52">
        <v>403</v>
      </c>
      <c r="G12" s="52">
        <v>567</v>
      </c>
      <c r="H12" s="52" t="s">
        <v>24</v>
      </c>
      <c r="I12" s="52">
        <v>487</v>
      </c>
      <c r="J12" s="5"/>
    </row>
    <row r="13" spans="1:13" x14ac:dyDescent="0.2">
      <c r="A13" s="2" t="s">
        <v>27</v>
      </c>
      <c r="B13" s="52">
        <v>4156</v>
      </c>
      <c r="C13" s="52">
        <v>700</v>
      </c>
      <c r="D13" s="52">
        <v>1949</v>
      </c>
      <c r="E13" s="52">
        <v>61</v>
      </c>
      <c r="F13" s="52">
        <v>380</v>
      </c>
      <c r="G13" s="52">
        <v>577</v>
      </c>
      <c r="H13" s="52" t="s">
        <v>24</v>
      </c>
      <c r="I13" s="52">
        <v>489</v>
      </c>
      <c r="J13" s="5"/>
    </row>
    <row r="14" spans="1:13" x14ac:dyDescent="0.2">
      <c r="A14" s="2" t="s">
        <v>28</v>
      </c>
      <c r="B14" s="52">
        <v>4341</v>
      </c>
      <c r="C14" s="52">
        <v>738</v>
      </c>
      <c r="D14" s="52">
        <v>1985</v>
      </c>
      <c r="E14" s="52">
        <v>58</v>
      </c>
      <c r="F14" s="52">
        <v>422</v>
      </c>
      <c r="G14" s="52">
        <v>629</v>
      </c>
      <c r="H14" s="52" t="s">
        <v>24</v>
      </c>
      <c r="I14" s="52">
        <v>509</v>
      </c>
      <c r="J14" s="5"/>
    </row>
    <row r="15" spans="1:13" x14ac:dyDescent="0.2">
      <c r="A15" s="2" t="s">
        <v>29</v>
      </c>
      <c r="B15" s="52">
        <v>4538</v>
      </c>
      <c r="C15" s="52">
        <v>768</v>
      </c>
      <c r="D15" s="52">
        <v>1986</v>
      </c>
      <c r="E15" s="52">
        <v>61</v>
      </c>
      <c r="F15" s="52">
        <v>423</v>
      </c>
      <c r="G15" s="52">
        <v>738</v>
      </c>
      <c r="H15" s="52">
        <v>16</v>
      </c>
      <c r="I15" s="52">
        <v>546</v>
      </c>
      <c r="J15" s="5"/>
    </row>
    <row r="16" spans="1:13" x14ac:dyDescent="0.2">
      <c r="A16" s="2" t="s">
        <v>30</v>
      </c>
      <c r="B16" s="52">
        <v>4612</v>
      </c>
      <c r="C16" s="52">
        <v>778</v>
      </c>
      <c r="D16" s="52">
        <v>1914</v>
      </c>
      <c r="E16" s="52">
        <v>62</v>
      </c>
      <c r="F16" s="52">
        <v>458</v>
      </c>
      <c r="G16" s="52">
        <v>796</v>
      </c>
      <c r="H16" s="52">
        <v>37</v>
      </c>
      <c r="I16" s="52">
        <v>567</v>
      </c>
      <c r="J16" s="5"/>
    </row>
    <row r="17" spans="1:10" x14ac:dyDescent="0.2">
      <c r="A17" s="2" t="s">
        <v>31</v>
      </c>
      <c r="B17" s="52">
        <v>4683</v>
      </c>
      <c r="C17" s="52">
        <v>801</v>
      </c>
      <c r="D17" s="52">
        <v>1963</v>
      </c>
      <c r="E17" s="52">
        <v>69</v>
      </c>
      <c r="F17" s="52">
        <v>450</v>
      </c>
      <c r="G17" s="52">
        <v>783</v>
      </c>
      <c r="H17" s="52">
        <v>35</v>
      </c>
      <c r="I17" s="52">
        <v>582</v>
      </c>
      <c r="J17" s="5"/>
    </row>
    <row r="18" spans="1:10" x14ac:dyDescent="0.2">
      <c r="A18" s="2" t="s">
        <v>32</v>
      </c>
      <c r="B18" s="52">
        <v>4737</v>
      </c>
      <c r="C18" s="52">
        <v>786</v>
      </c>
      <c r="D18" s="52">
        <v>1998</v>
      </c>
      <c r="E18" s="52">
        <v>66</v>
      </c>
      <c r="F18" s="52">
        <v>474</v>
      </c>
      <c r="G18" s="52">
        <v>776</v>
      </c>
      <c r="H18" s="52">
        <v>45</v>
      </c>
      <c r="I18" s="52">
        <v>592</v>
      </c>
      <c r="J18" s="5"/>
    </row>
    <row r="19" spans="1:10" x14ac:dyDescent="0.2">
      <c r="A19" s="2" t="s">
        <v>33</v>
      </c>
      <c r="B19" s="52">
        <v>4743</v>
      </c>
      <c r="C19" s="52">
        <v>788</v>
      </c>
      <c r="D19" s="52">
        <v>2021</v>
      </c>
      <c r="E19" s="52">
        <v>76</v>
      </c>
      <c r="F19" s="52">
        <v>453</v>
      </c>
      <c r="G19" s="52">
        <v>764</v>
      </c>
      <c r="H19" s="52">
        <v>44</v>
      </c>
      <c r="I19" s="52">
        <v>597</v>
      </c>
      <c r="J19" s="5"/>
    </row>
    <row r="20" spans="1:10" x14ac:dyDescent="0.2">
      <c r="A20" s="2" t="s">
        <v>34</v>
      </c>
      <c r="B20" s="52">
        <v>4702</v>
      </c>
      <c r="C20" s="52">
        <v>795</v>
      </c>
      <c r="D20" s="52">
        <v>2048</v>
      </c>
      <c r="E20" s="52">
        <v>72</v>
      </c>
      <c r="F20" s="52">
        <v>421</v>
      </c>
      <c r="G20" s="52">
        <v>693</v>
      </c>
      <c r="H20" s="52">
        <v>57</v>
      </c>
      <c r="I20" s="52">
        <v>616</v>
      </c>
      <c r="J20" s="5"/>
    </row>
    <row r="21" spans="1:10" x14ac:dyDescent="0.2">
      <c r="A21" s="2" t="s">
        <v>35</v>
      </c>
      <c r="B21" s="52">
        <v>4775</v>
      </c>
      <c r="C21" s="52">
        <v>826</v>
      </c>
      <c r="D21" s="52">
        <v>2053</v>
      </c>
      <c r="E21" s="52">
        <v>67</v>
      </c>
      <c r="F21" s="52">
        <v>433</v>
      </c>
      <c r="G21" s="52">
        <v>705</v>
      </c>
      <c r="H21" s="52">
        <v>40</v>
      </c>
      <c r="I21" s="52">
        <v>651</v>
      </c>
      <c r="J21" s="5"/>
    </row>
    <row r="22" spans="1:10" x14ac:dyDescent="0.2">
      <c r="A22" s="2" t="s">
        <v>36</v>
      </c>
      <c r="B22" s="52">
        <v>4885</v>
      </c>
      <c r="C22" s="52">
        <v>862</v>
      </c>
      <c r="D22" s="52">
        <v>2111</v>
      </c>
      <c r="E22" s="52">
        <v>71</v>
      </c>
      <c r="F22" s="52">
        <v>423</v>
      </c>
      <c r="G22" s="52">
        <v>700</v>
      </c>
      <c r="H22" s="52">
        <v>39</v>
      </c>
      <c r="I22" s="52">
        <v>679</v>
      </c>
      <c r="J22" s="5"/>
    </row>
    <row r="23" spans="1:10" x14ac:dyDescent="0.2">
      <c r="A23" s="2" t="s">
        <v>37</v>
      </c>
      <c r="B23" s="52">
        <v>4937</v>
      </c>
      <c r="C23" s="52">
        <v>862</v>
      </c>
      <c r="D23" s="52">
        <v>2122</v>
      </c>
      <c r="E23" s="52">
        <v>102</v>
      </c>
      <c r="F23" s="52">
        <v>430</v>
      </c>
      <c r="G23" s="52">
        <v>686</v>
      </c>
      <c r="H23" s="52">
        <v>51</v>
      </c>
      <c r="I23" s="52">
        <v>684</v>
      </c>
      <c r="J23" s="5"/>
    </row>
    <row r="24" spans="1:10" x14ac:dyDescent="0.2">
      <c r="A24" s="2" t="s">
        <v>38</v>
      </c>
      <c r="B24" s="52">
        <v>5168</v>
      </c>
      <c r="C24" s="52">
        <v>811</v>
      </c>
      <c r="D24" s="52">
        <v>2218</v>
      </c>
      <c r="E24" s="52">
        <v>111</v>
      </c>
      <c r="F24" s="52">
        <v>452</v>
      </c>
      <c r="G24" s="52">
        <v>810</v>
      </c>
      <c r="H24" s="52">
        <v>42</v>
      </c>
      <c r="I24" s="52">
        <v>724</v>
      </c>
      <c r="J24" s="5"/>
    </row>
    <row r="25" spans="1:10" x14ac:dyDescent="0.2">
      <c r="A25" s="2" t="s">
        <v>39</v>
      </c>
      <c r="B25" s="52">
        <v>5244</v>
      </c>
      <c r="C25" s="52">
        <v>834</v>
      </c>
      <c r="D25" s="52">
        <v>2266</v>
      </c>
      <c r="E25" s="52">
        <v>110</v>
      </c>
      <c r="F25" s="52">
        <v>437</v>
      </c>
      <c r="G25" s="52">
        <v>800</v>
      </c>
      <c r="H25" s="52">
        <v>59</v>
      </c>
      <c r="I25" s="52">
        <v>738</v>
      </c>
      <c r="J25" s="5"/>
    </row>
    <row r="26" spans="1:10" x14ac:dyDescent="0.2">
      <c r="A26" s="2" t="s">
        <v>40</v>
      </c>
      <c r="B26" s="52">
        <v>5217</v>
      </c>
      <c r="C26" s="52">
        <v>815</v>
      </c>
      <c r="D26" s="52">
        <v>2235</v>
      </c>
      <c r="E26" s="52">
        <v>119</v>
      </c>
      <c r="F26" s="52">
        <v>422</v>
      </c>
      <c r="G26" s="52">
        <v>817</v>
      </c>
      <c r="H26" s="52">
        <v>65</v>
      </c>
      <c r="I26" s="52">
        <v>744</v>
      </c>
      <c r="J26" s="5"/>
    </row>
    <row r="27" spans="1:10" x14ac:dyDescent="0.2">
      <c r="A27" s="2" t="s">
        <v>41</v>
      </c>
      <c r="B27" s="52">
        <v>5194</v>
      </c>
      <c r="C27" s="52">
        <v>799</v>
      </c>
      <c r="D27" s="52">
        <v>2236</v>
      </c>
      <c r="E27" s="52">
        <v>116</v>
      </c>
      <c r="F27" s="52">
        <v>438</v>
      </c>
      <c r="G27" s="52">
        <v>838</v>
      </c>
      <c r="H27" s="52">
        <v>72</v>
      </c>
      <c r="I27" s="52">
        <v>695</v>
      </c>
      <c r="J27" s="5"/>
    </row>
    <row r="28" spans="1:10" x14ac:dyDescent="0.2">
      <c r="A28" s="2" t="s">
        <v>42</v>
      </c>
      <c r="B28" s="52">
        <v>5158</v>
      </c>
      <c r="C28" s="52">
        <v>786</v>
      </c>
      <c r="D28" s="52">
        <v>2239</v>
      </c>
      <c r="E28" s="52">
        <v>114</v>
      </c>
      <c r="F28" s="52">
        <v>411</v>
      </c>
      <c r="G28" s="52">
        <v>825</v>
      </c>
      <c r="H28" s="52">
        <v>84</v>
      </c>
      <c r="I28" s="52">
        <v>699</v>
      </c>
      <c r="J28" s="5"/>
    </row>
    <row r="29" spans="1:10" x14ac:dyDescent="0.2">
      <c r="A29" s="2" t="s">
        <v>252</v>
      </c>
      <c r="B29" s="52">
        <f>SUM(C29:I29)</f>
        <v>5069</v>
      </c>
      <c r="C29" s="52">
        <f>711+25</f>
        <v>736</v>
      </c>
      <c r="D29" s="52">
        <v>2153</v>
      </c>
      <c r="E29" s="52">
        <v>97</v>
      </c>
      <c r="F29" s="52">
        <v>417</v>
      </c>
      <c r="G29" s="52">
        <f>732+126</f>
        <v>858</v>
      </c>
      <c r="H29" s="52">
        <v>78</v>
      </c>
      <c r="I29" s="52">
        <v>730</v>
      </c>
      <c r="J29" s="5"/>
    </row>
    <row r="30" spans="1:10" x14ac:dyDescent="0.2">
      <c r="A30" s="2" t="s">
        <v>284</v>
      </c>
      <c r="B30" s="52">
        <v>5016</v>
      </c>
      <c r="C30" s="52">
        <v>714</v>
      </c>
      <c r="D30" s="52">
        <v>2134</v>
      </c>
      <c r="E30" s="52">
        <v>81</v>
      </c>
      <c r="F30" s="52">
        <v>422</v>
      </c>
      <c r="G30" s="52">
        <v>842</v>
      </c>
      <c r="H30" s="52">
        <v>77</v>
      </c>
      <c r="I30" s="52">
        <v>746</v>
      </c>
      <c r="J30" s="5"/>
    </row>
    <row r="31" spans="1:10" x14ac:dyDescent="0.2">
      <c r="A31" s="2" t="s">
        <v>384</v>
      </c>
      <c r="B31" s="52">
        <v>4960</v>
      </c>
      <c r="C31" s="52">
        <v>748</v>
      </c>
      <c r="D31" s="52">
        <v>2067</v>
      </c>
      <c r="E31" s="52">
        <v>78</v>
      </c>
      <c r="F31" s="52">
        <v>396</v>
      </c>
      <c r="G31" s="52">
        <v>861</v>
      </c>
      <c r="H31" s="52">
        <v>72</v>
      </c>
      <c r="I31" s="52">
        <v>738</v>
      </c>
      <c r="J31" s="5"/>
    </row>
    <row r="32" spans="1:10" x14ac:dyDescent="0.2">
      <c r="A32" s="2" t="s">
        <v>404</v>
      </c>
      <c r="B32" s="52">
        <v>4898</v>
      </c>
      <c r="C32" s="52">
        <v>725</v>
      </c>
      <c r="D32" s="52">
        <v>2014</v>
      </c>
      <c r="E32" s="52">
        <v>84</v>
      </c>
      <c r="F32" s="52">
        <v>389</v>
      </c>
      <c r="G32" s="52">
        <v>885</v>
      </c>
      <c r="H32" s="52">
        <v>60</v>
      </c>
      <c r="I32" s="52">
        <v>741</v>
      </c>
      <c r="J32" s="5"/>
    </row>
    <row r="33" spans="1:10" x14ac:dyDescent="0.2">
      <c r="A33" s="2" t="s">
        <v>435</v>
      </c>
      <c r="B33" s="52">
        <v>4890</v>
      </c>
      <c r="C33" s="52">
        <v>747</v>
      </c>
      <c r="D33" s="52">
        <v>1980</v>
      </c>
      <c r="E33" s="52">
        <v>81</v>
      </c>
      <c r="F33" s="52">
        <v>398</v>
      </c>
      <c r="G33" s="52">
        <v>854</v>
      </c>
      <c r="H33" s="52">
        <v>66</v>
      </c>
      <c r="I33" s="52">
        <v>764</v>
      </c>
      <c r="J33" s="5"/>
    </row>
    <row r="34" spans="1:10" x14ac:dyDescent="0.2">
      <c r="A34" s="2" t="s">
        <v>471</v>
      </c>
      <c r="B34" s="52">
        <v>4810</v>
      </c>
      <c r="C34" s="52">
        <v>728</v>
      </c>
      <c r="D34" s="52">
        <v>1928</v>
      </c>
      <c r="E34" s="52">
        <v>79</v>
      </c>
      <c r="F34" s="52">
        <v>384</v>
      </c>
      <c r="G34" s="52">
        <v>838</v>
      </c>
      <c r="H34" s="52">
        <v>65</v>
      </c>
      <c r="I34" s="52">
        <v>788</v>
      </c>
      <c r="J34" s="5"/>
    </row>
    <row r="35" spans="1:10" x14ac:dyDescent="0.2">
      <c r="A35" s="2" t="s">
        <v>485</v>
      </c>
      <c r="B35" s="52">
        <v>4778</v>
      </c>
      <c r="C35" s="52">
        <v>740</v>
      </c>
      <c r="D35" s="52">
        <v>1925</v>
      </c>
      <c r="E35" s="52">
        <v>87</v>
      </c>
      <c r="F35" s="52">
        <v>420</v>
      </c>
      <c r="G35" s="52">
        <v>769</v>
      </c>
      <c r="H35" s="52">
        <v>58</v>
      </c>
      <c r="I35" s="52">
        <v>779</v>
      </c>
      <c r="J35" s="5"/>
    </row>
    <row r="36" spans="1:10" x14ac:dyDescent="0.2">
      <c r="A36" s="2" t="s">
        <v>512</v>
      </c>
      <c r="B36" s="52">
        <v>4765</v>
      </c>
      <c r="C36" s="52">
        <v>778</v>
      </c>
      <c r="D36" s="52">
        <v>1938</v>
      </c>
      <c r="E36" s="52">
        <v>80</v>
      </c>
      <c r="F36" s="52">
        <v>407</v>
      </c>
      <c r="G36" s="52">
        <v>732</v>
      </c>
      <c r="H36" s="52">
        <v>74</v>
      </c>
      <c r="I36" s="52">
        <v>756</v>
      </c>
      <c r="J36" s="5"/>
    </row>
    <row r="37" spans="1:10" x14ac:dyDescent="0.2">
      <c r="A37" s="2" t="s">
        <v>520</v>
      </c>
      <c r="B37" s="52">
        <v>4756</v>
      </c>
      <c r="C37" s="52">
        <v>757</v>
      </c>
      <c r="D37" s="52">
        <v>1956</v>
      </c>
      <c r="E37" s="52">
        <v>82</v>
      </c>
      <c r="F37" s="52">
        <v>415</v>
      </c>
      <c r="G37" s="52">
        <v>719</v>
      </c>
      <c r="H37" s="52">
        <v>56</v>
      </c>
      <c r="I37" s="52">
        <v>771</v>
      </c>
      <c r="J37" s="5"/>
    </row>
    <row r="38" spans="1:10" x14ac:dyDescent="0.2">
      <c r="A38" s="2" t="s">
        <v>539</v>
      </c>
      <c r="B38" s="52">
        <v>4760</v>
      </c>
      <c r="C38" s="52">
        <v>745</v>
      </c>
      <c r="D38" s="52">
        <v>1963</v>
      </c>
      <c r="E38" s="52">
        <v>86</v>
      </c>
      <c r="F38" s="52">
        <v>393</v>
      </c>
      <c r="G38" s="52">
        <v>732</v>
      </c>
      <c r="H38" s="52">
        <v>62</v>
      </c>
      <c r="I38" s="52">
        <v>779</v>
      </c>
      <c r="J38" s="5"/>
    </row>
    <row r="39" spans="1:10" x14ac:dyDescent="0.2">
      <c r="A39" s="2" t="s">
        <v>558</v>
      </c>
      <c r="B39" s="52">
        <v>4729</v>
      </c>
      <c r="C39" s="52">
        <v>738</v>
      </c>
      <c r="D39" s="52">
        <v>1965</v>
      </c>
      <c r="E39" s="52">
        <v>86</v>
      </c>
      <c r="F39" s="52">
        <v>379</v>
      </c>
      <c r="G39" s="52">
        <v>727</v>
      </c>
      <c r="H39" s="52">
        <v>61</v>
      </c>
      <c r="I39" s="52">
        <v>773</v>
      </c>
      <c r="J39" s="5"/>
    </row>
    <row r="40" spans="1:10" x14ac:dyDescent="0.2">
      <c r="A40" s="2" t="s">
        <v>591</v>
      </c>
      <c r="B40" s="52">
        <v>4736</v>
      </c>
      <c r="C40" s="52">
        <v>750</v>
      </c>
      <c r="D40" s="52">
        <v>1936</v>
      </c>
      <c r="E40" s="52">
        <v>91</v>
      </c>
      <c r="F40" s="52">
        <v>391</v>
      </c>
      <c r="G40" s="52">
        <v>748</v>
      </c>
      <c r="H40" s="52">
        <v>50</v>
      </c>
      <c r="I40" s="52">
        <v>770</v>
      </c>
      <c r="J40" s="5"/>
    </row>
    <row r="41" spans="1:10" x14ac:dyDescent="0.2">
      <c r="A41" s="2" t="s">
        <v>638</v>
      </c>
      <c r="B41" s="52">
        <v>4728</v>
      </c>
      <c r="C41" s="52">
        <v>755</v>
      </c>
      <c r="D41" s="52">
        <v>1929</v>
      </c>
      <c r="E41" s="52">
        <v>93</v>
      </c>
      <c r="F41" s="52">
        <v>387</v>
      </c>
      <c r="G41" s="52">
        <v>777</v>
      </c>
      <c r="H41" s="52">
        <v>43</v>
      </c>
      <c r="I41" s="52">
        <v>744</v>
      </c>
      <c r="J41" s="5"/>
    </row>
    <row r="42" spans="1:10" x14ac:dyDescent="0.2">
      <c r="A42" s="2" t="s">
        <v>798</v>
      </c>
      <c r="B42" s="52">
        <v>4717</v>
      </c>
      <c r="C42" s="52">
        <v>735</v>
      </c>
      <c r="D42" s="52">
        <v>1933</v>
      </c>
      <c r="E42" s="52">
        <v>96</v>
      </c>
      <c r="F42" s="52">
        <v>397</v>
      </c>
      <c r="G42" s="52">
        <v>762</v>
      </c>
      <c r="H42" s="52">
        <v>59</v>
      </c>
      <c r="I42" s="52">
        <v>735</v>
      </c>
      <c r="J42" s="5"/>
    </row>
    <row r="43" spans="1:10" x14ac:dyDescent="0.2">
      <c r="A43" s="2" t="s">
        <v>820</v>
      </c>
      <c r="B43" s="52">
        <v>4739</v>
      </c>
      <c r="C43" s="52">
        <v>752</v>
      </c>
      <c r="D43" s="52">
        <v>1929</v>
      </c>
      <c r="E43" s="52">
        <v>104</v>
      </c>
      <c r="F43" s="52">
        <v>405</v>
      </c>
      <c r="G43" s="52">
        <v>759</v>
      </c>
      <c r="H43" s="52">
        <v>50</v>
      </c>
      <c r="I43" s="52">
        <v>740</v>
      </c>
      <c r="J43" s="5"/>
    </row>
    <row r="44" spans="1:10" x14ac:dyDescent="0.2">
      <c r="A44" s="2" t="s">
        <v>856</v>
      </c>
      <c r="B44" s="67">
        <v>4807</v>
      </c>
      <c r="C44" s="67">
        <v>782</v>
      </c>
      <c r="D44" s="67">
        <v>1939</v>
      </c>
      <c r="E44" s="67">
        <v>107</v>
      </c>
      <c r="F44" s="67">
        <v>427</v>
      </c>
      <c r="G44" s="67">
        <v>772</v>
      </c>
      <c r="H44" s="67">
        <v>47</v>
      </c>
      <c r="I44" s="67">
        <v>733</v>
      </c>
      <c r="J44" s="5"/>
    </row>
    <row r="45" spans="1:10" x14ac:dyDescent="0.2">
      <c r="A45" s="2" t="s">
        <v>877</v>
      </c>
      <c r="B45" s="67">
        <v>4886</v>
      </c>
      <c r="C45" s="67">
        <v>806</v>
      </c>
      <c r="D45" s="67">
        <v>1959</v>
      </c>
      <c r="E45" s="67">
        <v>107</v>
      </c>
      <c r="F45" s="67">
        <v>458</v>
      </c>
      <c r="G45" s="67">
        <v>795</v>
      </c>
      <c r="H45" s="67">
        <v>44</v>
      </c>
      <c r="I45" s="67">
        <v>717</v>
      </c>
      <c r="J45" s="5"/>
    </row>
    <row r="46" spans="1:10" s="46" customFormat="1" x14ac:dyDescent="0.2"/>
    <row r="47" spans="1:10" x14ac:dyDescent="0.2">
      <c r="A47" s="54" t="s">
        <v>698</v>
      </c>
      <c r="B47" s="55"/>
      <c r="C47" s="56"/>
      <c r="E47" s="57"/>
      <c r="G47" s="58"/>
    </row>
    <row r="48" spans="1:10" x14ac:dyDescent="0.2"/>
    <row r="49" spans="1:20" x14ac:dyDescent="0.2">
      <c r="A49" s="59" t="s">
        <v>699</v>
      </c>
      <c r="C49" s="20"/>
    </row>
    <row r="50" spans="1:20" ht="12.75" customHeight="1" x14ac:dyDescent="0.2">
      <c r="A50" s="2" t="s">
        <v>571</v>
      </c>
    </row>
    <row r="52" spans="1:20" s="41" customFormat="1" ht="12.75" customHeight="1" x14ac:dyDescent="0.2">
      <c r="A52" s="59" t="s">
        <v>282</v>
      </c>
    </row>
    <row r="53" spans="1:20" ht="12.75" customHeight="1" x14ac:dyDescent="0.2">
      <c r="A53" s="2" t="s">
        <v>646</v>
      </c>
    </row>
    <row r="54" spans="1:20" ht="12.75" customHeight="1" x14ac:dyDescent="0.2">
      <c r="A54" s="6" t="s">
        <v>647</v>
      </c>
    </row>
    <row r="55" spans="1:20" ht="12.75" customHeight="1" x14ac:dyDescent="0.2">
      <c r="A55" s="2" t="s">
        <v>648</v>
      </c>
    </row>
    <row r="56" spans="1:20" ht="12.75" customHeight="1" x14ac:dyDescent="0.2">
      <c r="A56" s="2" t="s">
        <v>817</v>
      </c>
    </row>
    <row r="60" spans="1:20" ht="12.75" customHeight="1" x14ac:dyDescent="0.2">
      <c r="D60" s="2" t="s">
        <v>57</v>
      </c>
    </row>
    <row r="61" spans="1:20" ht="12.75" customHeight="1" x14ac:dyDescent="0.2">
      <c r="N61" s="40"/>
      <c r="O61" s="40"/>
      <c r="P61" s="40"/>
      <c r="Q61" s="40"/>
      <c r="R61" s="40"/>
      <c r="S61" s="40"/>
      <c r="T61" s="40"/>
    </row>
  </sheetData>
  <phoneticPr fontId="3" type="noConversion"/>
  <hyperlinks>
    <hyperlink ref="A4" location="Inhalt!A1" display="&lt;&lt;&lt; Inhalt" xr:uid="{0B37D3BA-F695-4700-B51A-F19912284FB0}"/>
    <hyperlink ref="A47" location="Metadaten!A1" display="Metadaten &lt;&lt;&lt;" xr:uid="{8A832B70-8B86-4D65-928A-D9118B4D7294}"/>
  </hyperlinks>
  <pageMargins left="0.78740157499999996" right="0.78740157499999996" top="0.984251969" bottom="0.984251969" header="0.4921259845" footer="0.4921259845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J20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6.42578125" style="2" customWidth="1"/>
    <col min="2" max="2" width="19.5703125" style="2" bestFit="1" customWidth="1"/>
    <col min="3" max="3" width="24" style="2" bestFit="1" customWidth="1"/>
    <col min="4" max="4" width="10.140625" style="2" bestFit="1" customWidth="1"/>
    <col min="5" max="5" width="12.42578125" style="2" bestFit="1" customWidth="1"/>
    <col min="6" max="6" width="29.140625" style="2" bestFit="1" customWidth="1"/>
    <col min="7" max="7" width="34.85546875" style="2" bestFit="1" customWidth="1"/>
    <col min="8" max="8" width="22.5703125" style="2" bestFit="1" customWidth="1"/>
    <col min="9" max="9" width="10.140625" style="2" bestFit="1" customWidth="1"/>
    <col min="10" max="10" width="19.5703125" style="2" customWidth="1"/>
    <col min="11" max="16384" width="11.42578125" style="2"/>
  </cols>
  <sheetData>
    <row r="1" spans="1:10" ht="15.75" x14ac:dyDescent="0.2">
      <c r="A1" s="42" t="s">
        <v>43</v>
      </c>
    </row>
    <row r="2" spans="1:10" ht="12.75" customHeight="1" x14ac:dyDescent="0.2">
      <c r="A2" s="2" t="s">
        <v>46</v>
      </c>
    </row>
    <row r="3" spans="1:10" x14ac:dyDescent="0.2"/>
    <row r="4" spans="1:10" x14ac:dyDescent="0.2">
      <c r="A4" s="50" t="s">
        <v>696</v>
      </c>
    </row>
    <row r="5" spans="1:10" x14ac:dyDescent="0.2">
      <c r="A5" s="20"/>
    </row>
    <row r="6" spans="1:10" x14ac:dyDescent="0.2">
      <c r="A6" s="51" t="s">
        <v>708</v>
      </c>
    </row>
    <row r="7" spans="1:10" x14ac:dyDescent="0.2"/>
    <row r="8" spans="1:10" s="7" customFormat="1" x14ac:dyDescent="0.2">
      <c r="A8" s="7" t="s">
        <v>20</v>
      </c>
      <c r="B8" s="7" t="s">
        <v>231</v>
      </c>
      <c r="C8" s="7" t="s">
        <v>44</v>
      </c>
    </row>
    <row r="9" spans="1:10" s="7" customFormat="1" x14ac:dyDescent="0.2">
      <c r="C9" s="7" t="s">
        <v>226</v>
      </c>
      <c r="D9" s="7" t="s">
        <v>227</v>
      </c>
      <c r="E9" s="7" t="s">
        <v>73</v>
      </c>
      <c r="F9" s="7" t="s">
        <v>228</v>
      </c>
      <c r="G9" s="7" t="s">
        <v>229</v>
      </c>
      <c r="H9" s="7" t="s">
        <v>230</v>
      </c>
      <c r="I9" s="7" t="s">
        <v>21</v>
      </c>
    </row>
    <row r="10" spans="1:10" ht="12.75" customHeight="1" x14ac:dyDescent="0.2">
      <c r="A10" s="2">
        <v>1960</v>
      </c>
      <c r="B10" s="52">
        <v>107</v>
      </c>
      <c r="C10" s="52">
        <v>56</v>
      </c>
      <c r="D10" s="52" t="s">
        <v>24</v>
      </c>
      <c r="E10" s="52" t="s">
        <v>24</v>
      </c>
      <c r="F10" s="52" t="s">
        <v>24</v>
      </c>
      <c r="G10" s="52">
        <v>17</v>
      </c>
      <c r="H10" s="52">
        <v>15</v>
      </c>
      <c r="I10" s="52">
        <v>19</v>
      </c>
      <c r="J10" s="38"/>
    </row>
    <row r="11" spans="1:10" ht="12.75" customHeight="1" x14ac:dyDescent="0.2">
      <c r="A11" s="2">
        <v>1965</v>
      </c>
      <c r="B11" s="52">
        <v>134</v>
      </c>
      <c r="C11" s="52">
        <v>67</v>
      </c>
      <c r="D11" s="52" t="s">
        <v>24</v>
      </c>
      <c r="E11" s="52" t="s">
        <v>24</v>
      </c>
      <c r="F11" s="52" t="s">
        <v>24</v>
      </c>
      <c r="G11" s="52">
        <v>24</v>
      </c>
      <c r="H11" s="52">
        <v>16</v>
      </c>
      <c r="I11" s="52">
        <v>27</v>
      </c>
      <c r="J11" s="38"/>
    </row>
    <row r="12" spans="1:10" ht="12.75" customHeight="1" x14ac:dyDescent="0.2">
      <c r="A12" s="2">
        <v>1970</v>
      </c>
      <c r="B12" s="52">
        <v>165</v>
      </c>
      <c r="C12" s="52">
        <v>89</v>
      </c>
      <c r="D12" s="52" t="s">
        <v>24</v>
      </c>
      <c r="E12" s="52" t="s">
        <v>24</v>
      </c>
      <c r="F12" s="52" t="s">
        <v>24</v>
      </c>
      <c r="G12" s="52">
        <v>25</v>
      </c>
      <c r="H12" s="52">
        <v>18</v>
      </c>
      <c r="I12" s="52">
        <v>33</v>
      </c>
      <c r="J12" s="38"/>
    </row>
    <row r="13" spans="1:10" ht="12.75" customHeight="1" x14ac:dyDescent="0.2">
      <c r="A13" s="2">
        <v>1975</v>
      </c>
      <c r="B13" s="52">
        <v>248</v>
      </c>
      <c r="C13" s="52">
        <v>86</v>
      </c>
      <c r="D13" s="52">
        <v>6</v>
      </c>
      <c r="E13" s="52" t="s">
        <v>23</v>
      </c>
      <c r="F13" s="52">
        <v>45</v>
      </c>
      <c r="G13" s="52">
        <v>56</v>
      </c>
      <c r="H13" s="52">
        <v>19</v>
      </c>
      <c r="I13" s="52">
        <v>36</v>
      </c>
      <c r="J13" s="38"/>
    </row>
    <row r="14" spans="1:10" ht="12.75" customHeight="1" x14ac:dyDescent="0.2">
      <c r="A14" s="2">
        <v>1980</v>
      </c>
      <c r="B14" s="52" t="s">
        <v>23</v>
      </c>
      <c r="C14" s="52">
        <v>91</v>
      </c>
      <c r="D14" s="52">
        <v>6</v>
      </c>
      <c r="E14" s="52" t="s">
        <v>23</v>
      </c>
      <c r="F14" s="52">
        <v>26</v>
      </c>
      <c r="G14" s="52">
        <v>46</v>
      </c>
      <c r="H14" s="52" t="s">
        <v>23</v>
      </c>
      <c r="I14" s="52">
        <v>21</v>
      </c>
      <c r="J14" s="39"/>
    </row>
    <row r="15" spans="1:10" ht="12.75" customHeight="1" x14ac:dyDescent="0.2">
      <c r="A15" s="2">
        <v>1985</v>
      </c>
      <c r="B15" s="52" t="s">
        <v>23</v>
      </c>
      <c r="C15" s="52">
        <v>100</v>
      </c>
      <c r="D15" s="52">
        <v>6</v>
      </c>
      <c r="E15" s="52" t="s">
        <v>23</v>
      </c>
      <c r="F15" s="52">
        <v>32</v>
      </c>
      <c r="G15" s="52">
        <v>50</v>
      </c>
      <c r="H15" s="52" t="s">
        <v>23</v>
      </c>
      <c r="I15" s="52">
        <v>26</v>
      </c>
      <c r="J15" s="39"/>
    </row>
    <row r="16" spans="1:10" s="46" customFormat="1" x14ac:dyDescent="0.2"/>
    <row r="17" spans="1:7" x14ac:dyDescent="0.2">
      <c r="A17" s="54" t="s">
        <v>698</v>
      </c>
      <c r="B17" s="55"/>
      <c r="C17" s="56"/>
      <c r="E17" s="57"/>
      <c r="G17" s="58"/>
    </row>
    <row r="18" spans="1:7" x14ac:dyDescent="0.2"/>
    <row r="19" spans="1:7" x14ac:dyDescent="0.2">
      <c r="A19" s="59" t="s">
        <v>699</v>
      </c>
      <c r="C19" s="20"/>
    </row>
    <row r="20" spans="1:7" ht="12.75" customHeight="1" x14ac:dyDescent="0.2">
      <c r="A20" s="2" t="s">
        <v>572</v>
      </c>
    </row>
  </sheetData>
  <phoneticPr fontId="3" type="noConversion"/>
  <hyperlinks>
    <hyperlink ref="A4" location="Inhalt!A1" display="&lt;&lt;&lt; Inhalt" xr:uid="{DAEE6787-92B9-46B2-A969-8F38F70DEEDB}"/>
    <hyperlink ref="A17" location="Metadaten!A1" display="Metadaten &lt;&lt;&lt;" xr:uid="{4875F561-44F0-40B4-88A5-338BCB91E493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N54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0.5703125" style="2" customWidth="1"/>
    <col min="2" max="2" width="4.85546875" style="2" bestFit="1" customWidth="1"/>
    <col min="3" max="3" width="11.42578125" style="2" bestFit="1" customWidth="1"/>
    <col min="4" max="4" width="12.42578125" style="2" customWidth="1"/>
    <col min="5" max="5" width="10.85546875" style="2" bestFit="1" customWidth="1"/>
    <col min="6" max="6" width="10.140625" style="2" bestFit="1" customWidth="1"/>
    <col min="7" max="7" width="10.85546875" style="2" bestFit="1" customWidth="1"/>
    <col min="8" max="8" width="10.140625" style="2" bestFit="1" customWidth="1"/>
    <col min="9" max="9" width="21.5703125" style="2" bestFit="1" customWidth="1"/>
    <col min="10" max="10" width="11.42578125" style="2" bestFit="1" customWidth="1"/>
    <col min="11" max="11" width="19.42578125" style="2" bestFit="1" customWidth="1"/>
    <col min="12" max="12" width="27.85546875" style="2" bestFit="1" customWidth="1"/>
    <col min="13" max="13" width="16.140625" style="2" bestFit="1" customWidth="1"/>
    <col min="14" max="16384" width="11.42578125" style="2"/>
  </cols>
  <sheetData>
    <row r="1" spans="1:14" ht="15.75" x14ac:dyDescent="0.2">
      <c r="A1" s="42" t="s">
        <v>47</v>
      </c>
    </row>
    <row r="2" spans="1:14" ht="12.75" customHeight="1" x14ac:dyDescent="0.2">
      <c r="A2" s="2" t="s">
        <v>879</v>
      </c>
    </row>
    <row r="3" spans="1:14" x14ac:dyDescent="0.2"/>
    <row r="4" spans="1:14" x14ac:dyDescent="0.2">
      <c r="A4" s="50" t="s">
        <v>696</v>
      </c>
    </row>
    <row r="5" spans="1:14" x14ac:dyDescent="0.2">
      <c r="A5" s="20"/>
    </row>
    <row r="6" spans="1:14" x14ac:dyDescent="0.2">
      <c r="A6" s="51" t="s">
        <v>710</v>
      </c>
    </row>
    <row r="7" spans="1:14" x14ac:dyDescent="0.2"/>
    <row r="8" spans="1:14" s="7" customFormat="1" x14ac:dyDescent="0.2">
      <c r="A8" s="7" t="s">
        <v>20</v>
      </c>
      <c r="B8" s="7" t="s">
        <v>0</v>
      </c>
      <c r="C8" s="7" t="s">
        <v>223</v>
      </c>
      <c r="D8" s="7" t="s">
        <v>224</v>
      </c>
      <c r="E8" s="7" t="s">
        <v>45</v>
      </c>
      <c r="F8" s="7" t="s">
        <v>232</v>
      </c>
      <c r="G8" s="7" t="s">
        <v>225</v>
      </c>
      <c r="H8" s="7" t="s">
        <v>21</v>
      </c>
      <c r="I8" s="7" t="s">
        <v>649</v>
      </c>
      <c r="J8" s="7" t="s">
        <v>430</v>
      </c>
      <c r="K8" s="7" t="s">
        <v>233</v>
      </c>
      <c r="L8" s="7" t="s">
        <v>234</v>
      </c>
      <c r="M8" s="7" t="s">
        <v>50</v>
      </c>
    </row>
    <row r="9" spans="1:14" x14ac:dyDescent="0.2">
      <c r="A9" s="2" t="s">
        <v>31</v>
      </c>
      <c r="B9" s="52">
        <v>494</v>
      </c>
      <c r="C9" s="52">
        <v>52</v>
      </c>
      <c r="D9" s="52">
        <v>144</v>
      </c>
      <c r="E9" s="52">
        <v>55</v>
      </c>
      <c r="F9" s="52">
        <v>71</v>
      </c>
      <c r="G9" s="52">
        <v>0</v>
      </c>
      <c r="H9" s="52">
        <v>38</v>
      </c>
      <c r="I9" s="52">
        <v>0</v>
      </c>
      <c r="J9" s="52" t="s">
        <v>23</v>
      </c>
      <c r="K9" s="52">
        <v>134</v>
      </c>
      <c r="L9" s="52">
        <v>0</v>
      </c>
      <c r="M9" s="52" t="s">
        <v>23</v>
      </c>
      <c r="N9" s="66"/>
    </row>
    <row r="10" spans="1:14" x14ac:dyDescent="0.2">
      <c r="A10" s="2" t="s">
        <v>32</v>
      </c>
      <c r="B10" s="52">
        <v>523</v>
      </c>
      <c r="C10" s="52">
        <v>51</v>
      </c>
      <c r="D10" s="52">
        <v>148</v>
      </c>
      <c r="E10" s="52">
        <v>51</v>
      </c>
      <c r="F10" s="52">
        <v>69</v>
      </c>
      <c r="G10" s="52">
        <v>0</v>
      </c>
      <c r="H10" s="52">
        <v>41</v>
      </c>
      <c r="I10" s="52">
        <v>0</v>
      </c>
      <c r="J10" s="52" t="s">
        <v>23</v>
      </c>
      <c r="K10" s="52">
        <v>163</v>
      </c>
      <c r="L10" s="52">
        <v>0</v>
      </c>
      <c r="M10" s="52" t="s">
        <v>23</v>
      </c>
      <c r="N10" s="66"/>
    </row>
    <row r="11" spans="1:14" x14ac:dyDescent="0.2">
      <c r="A11" s="2" t="s">
        <v>33</v>
      </c>
      <c r="B11" s="52">
        <v>533</v>
      </c>
      <c r="C11" s="52">
        <v>53</v>
      </c>
      <c r="D11" s="52">
        <v>151</v>
      </c>
      <c r="E11" s="52">
        <v>57</v>
      </c>
      <c r="F11" s="52">
        <v>66</v>
      </c>
      <c r="G11" s="52">
        <v>0</v>
      </c>
      <c r="H11" s="52">
        <v>44</v>
      </c>
      <c r="I11" s="52">
        <v>0</v>
      </c>
      <c r="J11" s="52" t="s">
        <v>23</v>
      </c>
      <c r="K11" s="52">
        <v>162</v>
      </c>
      <c r="L11" s="52">
        <v>0</v>
      </c>
      <c r="M11" s="52" t="s">
        <v>23</v>
      </c>
      <c r="N11" s="66"/>
    </row>
    <row r="12" spans="1:14" x14ac:dyDescent="0.2">
      <c r="A12" s="2" t="s">
        <v>34</v>
      </c>
      <c r="B12" s="52">
        <v>539</v>
      </c>
      <c r="C12" s="52">
        <v>55</v>
      </c>
      <c r="D12" s="52">
        <v>151</v>
      </c>
      <c r="E12" s="52">
        <v>55</v>
      </c>
      <c r="F12" s="52">
        <v>62</v>
      </c>
      <c r="G12" s="52">
        <v>0</v>
      </c>
      <c r="H12" s="52">
        <v>48</v>
      </c>
      <c r="I12" s="52">
        <v>0</v>
      </c>
      <c r="J12" s="52" t="s">
        <v>23</v>
      </c>
      <c r="K12" s="52">
        <v>168</v>
      </c>
      <c r="L12" s="52">
        <v>0</v>
      </c>
      <c r="M12" s="52" t="s">
        <v>23</v>
      </c>
      <c r="N12" s="66"/>
    </row>
    <row r="13" spans="1:14" x14ac:dyDescent="0.2">
      <c r="A13" s="2" t="s">
        <v>35</v>
      </c>
      <c r="B13" s="52">
        <v>549</v>
      </c>
      <c r="C13" s="52">
        <v>56</v>
      </c>
      <c r="D13" s="52">
        <v>148</v>
      </c>
      <c r="E13" s="52">
        <v>55</v>
      </c>
      <c r="F13" s="52">
        <v>61</v>
      </c>
      <c r="G13" s="52">
        <v>0</v>
      </c>
      <c r="H13" s="52">
        <v>50</v>
      </c>
      <c r="I13" s="52">
        <v>0</v>
      </c>
      <c r="J13" s="52" t="s">
        <v>23</v>
      </c>
      <c r="K13" s="52">
        <v>179</v>
      </c>
      <c r="L13" s="52">
        <v>0</v>
      </c>
      <c r="M13" s="52" t="s">
        <v>23</v>
      </c>
      <c r="N13" s="66"/>
    </row>
    <row r="14" spans="1:14" x14ac:dyDescent="0.2">
      <c r="A14" s="2" t="s">
        <v>36</v>
      </c>
      <c r="B14" s="52">
        <v>586</v>
      </c>
      <c r="C14" s="52">
        <v>57</v>
      </c>
      <c r="D14" s="52">
        <v>155</v>
      </c>
      <c r="E14" s="52">
        <v>55</v>
      </c>
      <c r="F14" s="52">
        <v>63</v>
      </c>
      <c r="G14" s="52">
        <v>0</v>
      </c>
      <c r="H14" s="52">
        <v>52</v>
      </c>
      <c r="I14" s="52">
        <v>0</v>
      </c>
      <c r="J14" s="52" t="s">
        <v>23</v>
      </c>
      <c r="K14" s="52">
        <v>204</v>
      </c>
      <c r="L14" s="52">
        <v>0</v>
      </c>
      <c r="M14" s="52" t="s">
        <v>23</v>
      </c>
      <c r="N14" s="66"/>
    </row>
    <row r="15" spans="1:14" x14ac:dyDescent="0.2">
      <c r="A15" s="2" t="s">
        <v>37</v>
      </c>
      <c r="B15" s="52">
        <v>587</v>
      </c>
      <c r="C15" s="52">
        <v>58</v>
      </c>
      <c r="D15" s="52">
        <v>157</v>
      </c>
      <c r="E15" s="52">
        <v>59</v>
      </c>
      <c r="F15" s="52">
        <v>65</v>
      </c>
      <c r="G15" s="52">
        <v>0</v>
      </c>
      <c r="H15" s="52">
        <v>50</v>
      </c>
      <c r="I15" s="52">
        <v>0</v>
      </c>
      <c r="J15" s="52" t="s">
        <v>23</v>
      </c>
      <c r="K15" s="52">
        <v>198</v>
      </c>
      <c r="L15" s="52">
        <v>0</v>
      </c>
      <c r="M15" s="52" t="s">
        <v>23</v>
      </c>
      <c r="N15" s="66"/>
    </row>
    <row r="16" spans="1:14" x14ac:dyDescent="0.2">
      <c r="A16" s="2" t="s">
        <v>38</v>
      </c>
      <c r="B16" s="52">
        <v>593</v>
      </c>
      <c r="C16" s="52">
        <v>66</v>
      </c>
      <c r="D16" s="52">
        <v>242</v>
      </c>
      <c r="E16" s="52">
        <v>90</v>
      </c>
      <c r="F16" s="52">
        <v>116</v>
      </c>
      <c r="G16" s="52">
        <v>11</v>
      </c>
      <c r="H16" s="52">
        <v>99</v>
      </c>
      <c r="I16" s="52">
        <v>20</v>
      </c>
      <c r="J16" s="52" t="s">
        <v>23</v>
      </c>
      <c r="K16" s="52" t="s">
        <v>23</v>
      </c>
      <c r="L16" s="52">
        <v>-51</v>
      </c>
      <c r="M16" s="52">
        <v>489.1</v>
      </c>
      <c r="N16" s="66"/>
    </row>
    <row r="17" spans="1:14" x14ac:dyDescent="0.2">
      <c r="A17" s="2" t="s">
        <v>39</v>
      </c>
      <c r="B17" s="52">
        <v>615</v>
      </c>
      <c r="C17" s="52">
        <v>62</v>
      </c>
      <c r="D17" s="52">
        <v>260</v>
      </c>
      <c r="E17" s="52">
        <v>103</v>
      </c>
      <c r="F17" s="52">
        <v>114</v>
      </c>
      <c r="G17" s="52">
        <v>13</v>
      </c>
      <c r="H17" s="52">
        <v>98</v>
      </c>
      <c r="I17" s="52">
        <v>16</v>
      </c>
      <c r="J17" s="52" t="s">
        <v>23</v>
      </c>
      <c r="K17" s="52" t="s">
        <v>23</v>
      </c>
      <c r="L17" s="52">
        <v>-51</v>
      </c>
      <c r="M17" s="52">
        <v>508.7</v>
      </c>
      <c r="N17" s="66"/>
    </row>
    <row r="18" spans="1:14" x14ac:dyDescent="0.2">
      <c r="A18" s="2" t="s">
        <v>40</v>
      </c>
      <c r="B18" s="52">
        <v>634</v>
      </c>
      <c r="C18" s="52">
        <v>88</v>
      </c>
      <c r="D18" s="52">
        <v>260</v>
      </c>
      <c r="E18" s="52">
        <v>101</v>
      </c>
      <c r="F18" s="52">
        <v>109</v>
      </c>
      <c r="G18" s="52">
        <v>15</v>
      </c>
      <c r="H18" s="52">
        <v>103</v>
      </c>
      <c r="I18" s="52">
        <v>17</v>
      </c>
      <c r="J18" s="52" t="s">
        <v>23</v>
      </c>
      <c r="K18" s="52" t="s">
        <v>23</v>
      </c>
      <c r="L18" s="52">
        <v>-59</v>
      </c>
      <c r="M18" s="52">
        <v>510</v>
      </c>
      <c r="N18" s="66"/>
    </row>
    <row r="19" spans="1:14" x14ac:dyDescent="0.2">
      <c r="A19" s="2" t="s">
        <v>41</v>
      </c>
      <c r="B19" s="52">
        <v>641</v>
      </c>
      <c r="C19" s="52">
        <v>83</v>
      </c>
      <c r="D19" s="52">
        <v>268</v>
      </c>
      <c r="E19" s="52">
        <v>110</v>
      </c>
      <c r="F19" s="52">
        <v>124</v>
      </c>
      <c r="G19" s="52">
        <v>22</v>
      </c>
      <c r="H19" s="52">
        <v>96</v>
      </c>
      <c r="I19" s="52">
        <v>16</v>
      </c>
      <c r="J19" s="52" t="s">
        <v>23</v>
      </c>
      <c r="K19" s="52" t="s">
        <v>23</v>
      </c>
      <c r="L19" s="52">
        <v>-78</v>
      </c>
      <c r="M19" s="52">
        <v>512.70000000000005</v>
      </c>
      <c r="N19" s="66"/>
    </row>
    <row r="20" spans="1:14" x14ac:dyDescent="0.2">
      <c r="A20" s="2" t="s">
        <v>42</v>
      </c>
      <c r="B20" s="52">
        <v>643</v>
      </c>
      <c r="C20" s="52">
        <v>80</v>
      </c>
      <c r="D20" s="52">
        <v>270</v>
      </c>
      <c r="E20" s="52">
        <v>111</v>
      </c>
      <c r="F20" s="52">
        <v>120</v>
      </c>
      <c r="G20" s="52">
        <v>20</v>
      </c>
      <c r="H20" s="52">
        <v>97</v>
      </c>
      <c r="I20" s="52">
        <v>16</v>
      </c>
      <c r="J20" s="52" t="s">
        <v>23</v>
      </c>
      <c r="K20" s="52" t="s">
        <v>23</v>
      </c>
      <c r="L20" s="52">
        <v>-71</v>
      </c>
      <c r="M20" s="52">
        <v>512.20000000000005</v>
      </c>
      <c r="N20" s="66"/>
    </row>
    <row r="21" spans="1:14" x14ac:dyDescent="0.2">
      <c r="A21" s="2" t="s">
        <v>252</v>
      </c>
      <c r="B21" s="52">
        <v>639</v>
      </c>
      <c r="C21" s="52">
        <v>79</v>
      </c>
      <c r="D21" s="52">
        <v>262</v>
      </c>
      <c r="E21" s="52">
        <v>101</v>
      </c>
      <c r="F21" s="52">
        <v>127</v>
      </c>
      <c r="G21" s="52">
        <v>19</v>
      </c>
      <c r="H21" s="52">
        <v>93</v>
      </c>
      <c r="I21" s="52">
        <v>16</v>
      </c>
      <c r="J21" s="52" t="s">
        <v>23</v>
      </c>
      <c r="K21" s="52" t="s">
        <v>23</v>
      </c>
      <c r="L21" s="52">
        <v>-58</v>
      </c>
      <c r="M21" s="52">
        <v>519.20000000000005</v>
      </c>
      <c r="N21" s="66"/>
    </row>
    <row r="22" spans="1:14" x14ac:dyDescent="0.2">
      <c r="A22" s="2" t="s">
        <v>284</v>
      </c>
      <c r="B22" s="52">
        <v>639</v>
      </c>
      <c r="C22" s="52">
        <v>82</v>
      </c>
      <c r="D22" s="52">
        <v>261</v>
      </c>
      <c r="E22" s="52">
        <v>101</v>
      </c>
      <c r="F22" s="52">
        <v>125</v>
      </c>
      <c r="G22" s="52">
        <v>19</v>
      </c>
      <c r="H22" s="52">
        <v>101</v>
      </c>
      <c r="I22" s="52">
        <v>19</v>
      </c>
      <c r="J22" s="52" t="s">
        <v>23</v>
      </c>
      <c r="K22" s="52" t="s">
        <v>23</v>
      </c>
      <c r="L22" s="52">
        <v>-69</v>
      </c>
      <c r="M22" s="52">
        <v>516</v>
      </c>
      <c r="N22" s="66"/>
    </row>
    <row r="23" spans="1:14" x14ac:dyDescent="0.2">
      <c r="A23" s="2" t="s">
        <v>384</v>
      </c>
      <c r="B23" s="52">
        <v>641</v>
      </c>
      <c r="C23" s="52">
        <v>80</v>
      </c>
      <c r="D23" s="52">
        <v>262</v>
      </c>
      <c r="E23" s="52">
        <v>99</v>
      </c>
      <c r="F23" s="52">
        <v>122</v>
      </c>
      <c r="G23" s="52">
        <v>17</v>
      </c>
      <c r="H23" s="52">
        <v>92</v>
      </c>
      <c r="I23" s="52">
        <v>17</v>
      </c>
      <c r="J23" s="52" t="s">
        <v>23</v>
      </c>
      <c r="K23" s="52" t="s">
        <v>23</v>
      </c>
      <c r="L23" s="52">
        <v>-48</v>
      </c>
      <c r="M23" s="52">
        <v>515.9</v>
      </c>
      <c r="N23" s="66"/>
    </row>
    <row r="24" spans="1:14" x14ac:dyDescent="0.2">
      <c r="A24" s="2" t="s">
        <v>404</v>
      </c>
      <c r="B24" s="52">
        <v>642</v>
      </c>
      <c r="C24" s="52">
        <v>77</v>
      </c>
      <c r="D24" s="52">
        <v>252</v>
      </c>
      <c r="E24" s="52">
        <v>102</v>
      </c>
      <c r="F24" s="52">
        <v>125</v>
      </c>
      <c r="G24" s="52">
        <v>20</v>
      </c>
      <c r="H24" s="52">
        <v>90</v>
      </c>
      <c r="I24" s="52">
        <v>17</v>
      </c>
      <c r="J24" s="52">
        <v>17</v>
      </c>
      <c r="K24" s="52" t="s">
        <v>23</v>
      </c>
      <c r="L24" s="52">
        <v>-58</v>
      </c>
      <c r="M24" s="52">
        <v>520.6</v>
      </c>
      <c r="N24" s="66"/>
    </row>
    <row r="25" spans="1:14" x14ac:dyDescent="0.2">
      <c r="A25" s="2" t="s">
        <v>435</v>
      </c>
      <c r="B25" s="52">
        <v>638</v>
      </c>
      <c r="C25" s="52">
        <v>69</v>
      </c>
      <c r="D25" s="52">
        <v>255</v>
      </c>
      <c r="E25" s="52">
        <v>99</v>
      </c>
      <c r="F25" s="52">
        <v>126</v>
      </c>
      <c r="G25" s="52">
        <v>17</v>
      </c>
      <c r="H25" s="52">
        <v>95</v>
      </c>
      <c r="I25" s="52">
        <v>22</v>
      </c>
      <c r="J25" s="52">
        <v>19</v>
      </c>
      <c r="K25" s="52" t="s">
        <v>23</v>
      </c>
      <c r="L25" s="52">
        <v>-64</v>
      </c>
      <c r="M25" s="52">
        <v>520.70000000000005</v>
      </c>
      <c r="N25" s="66"/>
    </row>
    <row r="26" spans="1:14" x14ac:dyDescent="0.2">
      <c r="A26" s="2" t="s">
        <v>471</v>
      </c>
      <c r="B26" s="52">
        <v>641</v>
      </c>
      <c r="C26" s="52">
        <v>89</v>
      </c>
      <c r="D26" s="52">
        <v>244</v>
      </c>
      <c r="E26" s="52">
        <v>96</v>
      </c>
      <c r="F26" s="52">
        <v>120</v>
      </c>
      <c r="G26" s="52">
        <v>18</v>
      </c>
      <c r="H26" s="52">
        <v>103</v>
      </c>
      <c r="I26" s="52">
        <v>21</v>
      </c>
      <c r="J26" s="52">
        <v>19</v>
      </c>
      <c r="K26" s="52" t="s">
        <v>23</v>
      </c>
      <c r="L26" s="52">
        <v>-69</v>
      </c>
      <c r="M26" s="52">
        <v>521.29999999999995</v>
      </c>
      <c r="N26" s="66"/>
    </row>
    <row r="27" spans="1:14" x14ac:dyDescent="0.2">
      <c r="A27" s="2" t="s">
        <v>495</v>
      </c>
      <c r="B27" s="52">
        <v>651</v>
      </c>
      <c r="C27" s="52" t="s">
        <v>23</v>
      </c>
      <c r="D27" s="52">
        <v>329</v>
      </c>
      <c r="E27" s="52">
        <v>98</v>
      </c>
      <c r="F27" s="52">
        <v>111</v>
      </c>
      <c r="G27" s="52">
        <v>19</v>
      </c>
      <c r="H27" s="52">
        <v>100</v>
      </c>
      <c r="I27" s="52">
        <v>22</v>
      </c>
      <c r="J27" s="52">
        <v>19</v>
      </c>
      <c r="K27" s="52" t="s">
        <v>23</v>
      </c>
      <c r="L27" s="52">
        <v>-47</v>
      </c>
      <c r="M27" s="52">
        <v>519.20000000000005</v>
      </c>
      <c r="N27" s="66"/>
    </row>
    <row r="28" spans="1:14" x14ac:dyDescent="0.2">
      <c r="A28" s="2" t="s">
        <v>512</v>
      </c>
      <c r="B28" s="52">
        <v>642</v>
      </c>
      <c r="C28" s="52" t="s">
        <v>23</v>
      </c>
      <c r="D28" s="52">
        <v>328</v>
      </c>
      <c r="E28" s="52">
        <v>94</v>
      </c>
      <c r="F28" s="52">
        <v>104</v>
      </c>
      <c r="G28" s="52">
        <v>17</v>
      </c>
      <c r="H28" s="52">
        <v>99</v>
      </c>
      <c r="I28" s="52">
        <v>23</v>
      </c>
      <c r="J28" s="52">
        <v>17</v>
      </c>
      <c r="K28" s="52" t="s">
        <v>23</v>
      </c>
      <c r="L28" s="52">
        <v>-40</v>
      </c>
      <c r="M28" s="52">
        <v>512.5</v>
      </c>
      <c r="N28" s="66"/>
    </row>
    <row r="29" spans="1:14" x14ac:dyDescent="0.2">
      <c r="A29" s="2" t="s">
        <v>520</v>
      </c>
      <c r="B29" s="52">
        <v>656</v>
      </c>
      <c r="C29" s="52" t="s">
        <v>23</v>
      </c>
      <c r="D29" s="52">
        <v>333</v>
      </c>
      <c r="E29" s="52">
        <v>95</v>
      </c>
      <c r="F29" s="52">
        <v>106</v>
      </c>
      <c r="G29" s="52">
        <v>16</v>
      </c>
      <c r="H29" s="52">
        <v>97</v>
      </c>
      <c r="I29" s="52">
        <v>22</v>
      </c>
      <c r="J29" s="52">
        <v>20</v>
      </c>
      <c r="K29" s="52" t="s">
        <v>23</v>
      </c>
      <c r="L29" s="52">
        <v>-33</v>
      </c>
      <c r="M29" s="52">
        <v>521</v>
      </c>
      <c r="N29" s="66"/>
    </row>
    <row r="30" spans="1:14" x14ac:dyDescent="0.2">
      <c r="A30" s="2" t="s">
        <v>539</v>
      </c>
      <c r="B30" s="52">
        <v>653</v>
      </c>
      <c r="C30" s="52" t="s">
        <v>23</v>
      </c>
      <c r="D30" s="52">
        <v>323</v>
      </c>
      <c r="E30" s="52">
        <v>99</v>
      </c>
      <c r="F30" s="52">
        <v>110</v>
      </c>
      <c r="G30" s="52">
        <v>19</v>
      </c>
      <c r="H30" s="52">
        <v>97</v>
      </c>
      <c r="I30" s="52">
        <v>25</v>
      </c>
      <c r="J30" s="52">
        <v>22</v>
      </c>
      <c r="K30" s="52" t="s">
        <v>23</v>
      </c>
      <c r="L30" s="52">
        <v>-42</v>
      </c>
      <c r="M30" s="52">
        <v>522.20000000000005</v>
      </c>
      <c r="N30" s="66"/>
    </row>
    <row r="31" spans="1:14" x14ac:dyDescent="0.2">
      <c r="A31" s="2" t="s">
        <v>558</v>
      </c>
      <c r="B31" s="52">
        <v>643</v>
      </c>
      <c r="C31" s="52" t="s">
        <v>23</v>
      </c>
      <c r="D31" s="52">
        <v>320</v>
      </c>
      <c r="E31" s="52">
        <v>90</v>
      </c>
      <c r="F31" s="52">
        <v>108</v>
      </c>
      <c r="G31" s="52">
        <v>18</v>
      </c>
      <c r="H31" s="52">
        <v>97</v>
      </c>
      <c r="I31" s="52">
        <v>24</v>
      </c>
      <c r="J31" s="52">
        <v>21</v>
      </c>
      <c r="K31" s="52" t="s">
        <v>23</v>
      </c>
      <c r="L31" s="52">
        <v>-35</v>
      </c>
      <c r="M31" s="52">
        <v>513.9</v>
      </c>
      <c r="N31" s="66"/>
    </row>
    <row r="32" spans="1:14" x14ac:dyDescent="0.2">
      <c r="A32" s="2" t="s">
        <v>591</v>
      </c>
      <c r="B32" s="52">
        <v>656</v>
      </c>
      <c r="C32" s="52" t="s">
        <v>23</v>
      </c>
      <c r="D32" s="52">
        <v>334</v>
      </c>
      <c r="E32" s="52">
        <v>87</v>
      </c>
      <c r="F32" s="52">
        <v>106</v>
      </c>
      <c r="G32" s="52">
        <v>18</v>
      </c>
      <c r="H32" s="52">
        <v>98</v>
      </c>
      <c r="I32" s="52">
        <v>22</v>
      </c>
      <c r="J32" s="52">
        <v>21</v>
      </c>
      <c r="K32" s="52" t="s">
        <v>23</v>
      </c>
      <c r="L32" s="52">
        <v>-30</v>
      </c>
      <c r="M32" s="52">
        <v>521.29999999999995</v>
      </c>
      <c r="N32" s="66"/>
    </row>
    <row r="33" spans="1:14" x14ac:dyDescent="0.2">
      <c r="A33" s="2" t="s">
        <v>638</v>
      </c>
      <c r="B33" s="52">
        <v>674</v>
      </c>
      <c r="C33" s="52" t="s">
        <v>23</v>
      </c>
      <c r="D33" s="52">
        <v>348</v>
      </c>
      <c r="E33" s="52">
        <v>87</v>
      </c>
      <c r="F33" s="52">
        <v>92</v>
      </c>
      <c r="G33" s="52">
        <v>14</v>
      </c>
      <c r="H33" s="52">
        <v>89</v>
      </c>
      <c r="I33" s="52">
        <v>23</v>
      </c>
      <c r="J33" s="52">
        <v>26</v>
      </c>
      <c r="K33" s="52" t="s">
        <v>23</v>
      </c>
      <c r="L33" s="52">
        <v>-5</v>
      </c>
      <c r="M33" s="52">
        <v>524.79999999999995</v>
      </c>
      <c r="N33" s="66"/>
    </row>
    <row r="34" spans="1:14" x14ac:dyDescent="0.2">
      <c r="A34" s="2" t="s">
        <v>798</v>
      </c>
      <c r="B34" s="52">
        <v>663</v>
      </c>
      <c r="C34" s="52" t="s">
        <v>23</v>
      </c>
      <c r="D34" s="52">
        <v>347</v>
      </c>
      <c r="E34" s="52">
        <v>95</v>
      </c>
      <c r="F34" s="52">
        <v>103</v>
      </c>
      <c r="G34" s="52">
        <v>16</v>
      </c>
      <c r="H34" s="52">
        <v>94</v>
      </c>
      <c r="I34" s="52">
        <v>23</v>
      </c>
      <c r="J34" s="52">
        <v>23</v>
      </c>
      <c r="K34" s="52" t="s">
        <v>23</v>
      </c>
      <c r="L34" s="52">
        <v>-38</v>
      </c>
      <c r="M34" s="52">
        <v>529.91999999999996</v>
      </c>
      <c r="N34" s="66"/>
    </row>
    <row r="35" spans="1:14" x14ac:dyDescent="0.2">
      <c r="A35" s="2" t="s">
        <v>820</v>
      </c>
      <c r="B35" s="52">
        <v>684</v>
      </c>
      <c r="C35" s="52" t="s">
        <v>23</v>
      </c>
      <c r="D35" s="52">
        <v>349</v>
      </c>
      <c r="E35" s="52">
        <v>99</v>
      </c>
      <c r="F35" s="52">
        <v>104</v>
      </c>
      <c r="G35" s="52">
        <v>18</v>
      </c>
      <c r="H35" s="52">
        <v>94</v>
      </c>
      <c r="I35" s="52">
        <v>22</v>
      </c>
      <c r="J35" s="52">
        <v>28</v>
      </c>
      <c r="K35" s="52" t="s">
        <v>23</v>
      </c>
      <c r="L35" s="52">
        <v>-30</v>
      </c>
      <c r="M35" s="52">
        <v>528.79</v>
      </c>
      <c r="N35" s="66"/>
    </row>
    <row r="36" spans="1:14" x14ac:dyDescent="0.2">
      <c r="A36" s="2" t="s">
        <v>856</v>
      </c>
      <c r="B36" s="52">
        <v>695</v>
      </c>
      <c r="C36" s="52" t="s">
        <v>23</v>
      </c>
      <c r="D36" s="67">
        <v>359</v>
      </c>
      <c r="E36" s="67">
        <v>94</v>
      </c>
      <c r="F36" s="67">
        <v>96</v>
      </c>
      <c r="G36" s="67">
        <v>13</v>
      </c>
      <c r="H36" s="67">
        <v>96</v>
      </c>
      <c r="I36" s="67">
        <v>19</v>
      </c>
      <c r="J36" s="67">
        <v>29</v>
      </c>
      <c r="K36" s="52" t="s">
        <v>23</v>
      </c>
      <c r="L36" s="52">
        <v>-11</v>
      </c>
      <c r="M36" s="52">
        <v>532.51</v>
      </c>
      <c r="N36" s="66"/>
    </row>
    <row r="37" spans="1:14" x14ac:dyDescent="0.2">
      <c r="A37" s="2" t="s">
        <v>877</v>
      </c>
      <c r="B37" s="52">
        <v>701</v>
      </c>
      <c r="C37" s="52" t="s">
        <v>23</v>
      </c>
      <c r="D37" s="67">
        <v>356</v>
      </c>
      <c r="E37" s="67">
        <v>100</v>
      </c>
      <c r="F37" s="67">
        <v>95</v>
      </c>
      <c r="G37" s="67">
        <v>10</v>
      </c>
      <c r="H37" s="67">
        <v>95</v>
      </c>
      <c r="I37" s="67">
        <v>18</v>
      </c>
      <c r="J37" s="67">
        <v>33</v>
      </c>
      <c r="K37" s="52" t="s">
        <v>23</v>
      </c>
      <c r="L37" s="52">
        <v>-6</v>
      </c>
      <c r="M37" s="52">
        <v>560.70000000000005</v>
      </c>
      <c r="N37" s="66"/>
    </row>
    <row r="38" spans="1:14" s="46" customFormat="1" x14ac:dyDescent="0.2">
      <c r="N38" s="66"/>
    </row>
    <row r="39" spans="1:14" x14ac:dyDescent="0.2">
      <c r="A39" s="54" t="s">
        <v>698</v>
      </c>
      <c r="B39" s="55"/>
      <c r="C39" s="56"/>
      <c r="E39" s="57"/>
      <c r="F39" s="66"/>
      <c r="G39" s="58"/>
      <c r="L39" s="66"/>
    </row>
    <row r="40" spans="1:14" x14ac:dyDescent="0.2"/>
    <row r="41" spans="1:14" x14ac:dyDescent="0.2">
      <c r="A41" s="59" t="s">
        <v>699</v>
      </c>
      <c r="C41" s="20"/>
    </row>
    <row r="42" spans="1:14" ht="12.75" customHeight="1" x14ac:dyDescent="0.2">
      <c r="A42" s="2" t="s">
        <v>571</v>
      </c>
      <c r="D42" s="37"/>
    </row>
    <row r="43" spans="1:14" ht="12.75" customHeight="1" x14ac:dyDescent="0.2">
      <c r="F43" s="2" t="s">
        <v>57</v>
      </c>
    </row>
    <row r="44" spans="1:14" s="41" customFormat="1" ht="12.75" customHeight="1" x14ac:dyDescent="0.2">
      <c r="A44" s="59" t="s">
        <v>282</v>
      </c>
    </row>
    <row r="45" spans="1:14" ht="12.75" customHeight="1" x14ac:dyDescent="0.2">
      <c r="A45" s="2" t="s">
        <v>857</v>
      </c>
    </row>
    <row r="46" spans="1:14" ht="12.75" customHeight="1" x14ac:dyDescent="0.2">
      <c r="A46" s="2" t="s">
        <v>505</v>
      </c>
    </row>
    <row r="49" spans="2:13" ht="12.75" customHeight="1" x14ac:dyDescent="0.2">
      <c r="D49" s="2" t="s">
        <v>57</v>
      </c>
    </row>
    <row r="54" spans="2:13" ht="12.75" customHeight="1" x14ac:dyDescent="0.2">
      <c r="B54" s="1"/>
      <c r="D54" s="24"/>
      <c r="E54" s="24"/>
      <c r="F54" s="24"/>
      <c r="G54" s="24"/>
      <c r="H54" s="24"/>
      <c r="I54" s="24"/>
      <c r="J54" s="24"/>
      <c r="M54" s="19"/>
    </row>
  </sheetData>
  <phoneticPr fontId="3" type="noConversion"/>
  <hyperlinks>
    <hyperlink ref="A4" location="Inhalt!A1" display="&lt;&lt;&lt; Inhalt" xr:uid="{85DF5D6B-522E-40EC-9824-BBA8E0BE1A18}"/>
    <hyperlink ref="A39" location="Metadaten!A1" display="Metadaten &lt;&lt;&lt;" xr:uid="{35BC56A7-9D42-4858-BB8B-C9CEB306A0A7}"/>
  </hyperlinks>
  <pageMargins left="0.78740157499999996" right="0.78740157499999996" top="0.984251969" bottom="0.984251969" header="0.4921259845" footer="0.4921259845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G31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8.85546875" style="2" customWidth="1"/>
    <col min="2" max="2" width="10" style="2" bestFit="1" customWidth="1"/>
    <col min="3" max="3" width="13.140625" style="2" bestFit="1" customWidth="1"/>
    <col min="4" max="4" width="23.42578125" style="2" bestFit="1" customWidth="1"/>
    <col min="5" max="6" width="11.42578125" style="2"/>
    <col min="7" max="7" width="30.5703125" style="2" customWidth="1"/>
    <col min="8" max="16384" width="11.42578125" style="2"/>
  </cols>
  <sheetData>
    <row r="1" spans="1:4" ht="15.75" x14ac:dyDescent="0.2">
      <c r="A1" s="42" t="s">
        <v>49</v>
      </c>
    </row>
    <row r="2" spans="1:4" ht="12.75" customHeight="1" x14ac:dyDescent="0.2">
      <c r="A2" s="2" t="s">
        <v>506</v>
      </c>
    </row>
    <row r="3" spans="1:4" x14ac:dyDescent="0.2"/>
    <row r="4" spans="1:4" x14ac:dyDescent="0.2">
      <c r="A4" s="50" t="s">
        <v>696</v>
      </c>
    </row>
    <row r="5" spans="1:4" x14ac:dyDescent="0.2">
      <c r="A5" s="20"/>
    </row>
    <row r="6" spans="1:4" x14ac:dyDescent="0.2">
      <c r="A6" s="51" t="s">
        <v>712</v>
      </c>
    </row>
    <row r="7" spans="1:4" x14ac:dyDescent="0.2"/>
    <row r="8" spans="1:4" s="7" customFormat="1" x14ac:dyDescent="0.2">
      <c r="A8" s="7" t="s">
        <v>20</v>
      </c>
      <c r="B8" s="7" t="s">
        <v>493</v>
      </c>
      <c r="C8" s="7" t="s">
        <v>44</v>
      </c>
      <c r="D8" s="7" t="s">
        <v>235</v>
      </c>
    </row>
    <row r="9" spans="1:4" x14ac:dyDescent="0.2">
      <c r="A9" s="2">
        <v>1960</v>
      </c>
      <c r="B9" s="52" t="s">
        <v>23</v>
      </c>
      <c r="C9" s="52">
        <v>10</v>
      </c>
      <c r="D9" s="52">
        <v>10</v>
      </c>
    </row>
    <row r="10" spans="1:4" x14ac:dyDescent="0.2">
      <c r="A10" s="2">
        <v>1965</v>
      </c>
      <c r="B10" s="52">
        <v>558</v>
      </c>
      <c r="C10" s="52">
        <v>13</v>
      </c>
      <c r="D10" s="52">
        <v>13</v>
      </c>
    </row>
    <row r="11" spans="1:4" x14ac:dyDescent="0.2">
      <c r="A11" s="2">
        <v>1970</v>
      </c>
      <c r="B11" s="52">
        <v>687</v>
      </c>
      <c r="C11" s="52">
        <v>23</v>
      </c>
      <c r="D11" s="52">
        <v>23</v>
      </c>
    </row>
    <row r="12" spans="1:4" x14ac:dyDescent="0.2">
      <c r="A12" s="2">
        <v>1975</v>
      </c>
      <c r="B12" s="52">
        <v>888</v>
      </c>
      <c r="C12" s="52">
        <v>39</v>
      </c>
      <c r="D12" s="52">
        <v>39</v>
      </c>
    </row>
    <row r="13" spans="1:4" x14ac:dyDescent="0.2">
      <c r="A13" s="2">
        <v>1980</v>
      </c>
      <c r="B13" s="52">
        <v>698</v>
      </c>
      <c r="C13" s="52">
        <v>41</v>
      </c>
      <c r="D13" s="52">
        <v>39</v>
      </c>
    </row>
    <row r="14" spans="1:4" x14ac:dyDescent="0.2">
      <c r="A14" s="2">
        <v>1985</v>
      </c>
      <c r="B14" s="52">
        <v>744</v>
      </c>
      <c r="C14" s="52">
        <v>46</v>
      </c>
      <c r="D14" s="52">
        <v>46</v>
      </c>
    </row>
    <row r="15" spans="1:4" x14ac:dyDescent="0.2">
      <c r="A15" s="2" t="s">
        <v>26</v>
      </c>
      <c r="B15" s="52">
        <v>739</v>
      </c>
      <c r="C15" s="52">
        <v>51</v>
      </c>
      <c r="D15" s="52">
        <v>51</v>
      </c>
    </row>
    <row r="16" spans="1:4" x14ac:dyDescent="0.2">
      <c r="A16" s="2" t="s">
        <v>27</v>
      </c>
      <c r="B16" s="52">
        <v>700</v>
      </c>
      <c r="C16" s="52">
        <v>51</v>
      </c>
      <c r="D16" s="52">
        <v>51</v>
      </c>
    </row>
    <row r="17" spans="1:7" x14ac:dyDescent="0.2">
      <c r="A17" s="2" t="s">
        <v>28</v>
      </c>
      <c r="B17" s="52">
        <v>738</v>
      </c>
      <c r="C17" s="52">
        <v>51</v>
      </c>
      <c r="D17" s="52">
        <v>51</v>
      </c>
    </row>
    <row r="18" spans="1:7" x14ac:dyDescent="0.2">
      <c r="A18" s="2" t="s">
        <v>29</v>
      </c>
      <c r="B18" s="52">
        <v>768</v>
      </c>
      <c r="C18" s="52">
        <v>51</v>
      </c>
      <c r="D18" s="52">
        <v>51</v>
      </c>
    </row>
    <row r="19" spans="1:7" x14ac:dyDescent="0.2">
      <c r="A19" s="2" t="s">
        <v>30</v>
      </c>
      <c r="B19" s="52">
        <v>778</v>
      </c>
      <c r="C19" s="52">
        <v>52</v>
      </c>
      <c r="D19" s="52">
        <v>52</v>
      </c>
    </row>
    <row r="20" spans="1:7" x14ac:dyDescent="0.2">
      <c r="A20" s="2" t="s">
        <v>31</v>
      </c>
      <c r="B20" s="52">
        <v>801</v>
      </c>
      <c r="C20" s="52">
        <v>60</v>
      </c>
      <c r="D20" s="52">
        <v>52</v>
      </c>
    </row>
    <row r="21" spans="1:7" x14ac:dyDescent="0.2">
      <c r="A21" s="2" t="s">
        <v>32</v>
      </c>
      <c r="B21" s="52">
        <v>786</v>
      </c>
      <c r="C21" s="52" t="s">
        <v>23</v>
      </c>
      <c r="D21" s="52">
        <v>51</v>
      </c>
    </row>
    <row r="22" spans="1:7" x14ac:dyDescent="0.2">
      <c r="A22" s="2" t="s">
        <v>33</v>
      </c>
      <c r="B22" s="52">
        <v>788</v>
      </c>
      <c r="C22" s="52" t="s">
        <v>23</v>
      </c>
      <c r="D22" s="52">
        <v>53</v>
      </c>
    </row>
    <row r="23" spans="1:7" x14ac:dyDescent="0.2">
      <c r="A23" s="2" t="s">
        <v>34</v>
      </c>
      <c r="B23" s="52">
        <v>795</v>
      </c>
      <c r="C23" s="52" t="s">
        <v>23</v>
      </c>
      <c r="D23" s="52">
        <v>55</v>
      </c>
    </row>
    <row r="24" spans="1:7" x14ac:dyDescent="0.2">
      <c r="A24" s="2" t="s">
        <v>35</v>
      </c>
      <c r="B24" s="52">
        <v>826</v>
      </c>
      <c r="C24" s="52" t="s">
        <v>23</v>
      </c>
      <c r="D24" s="52">
        <v>56</v>
      </c>
    </row>
    <row r="25" spans="1:7" x14ac:dyDescent="0.2">
      <c r="A25" s="2" t="s">
        <v>36</v>
      </c>
      <c r="B25" s="52">
        <v>862</v>
      </c>
      <c r="C25" s="52" t="s">
        <v>23</v>
      </c>
      <c r="D25" s="52">
        <v>57</v>
      </c>
    </row>
    <row r="26" spans="1:7" x14ac:dyDescent="0.2">
      <c r="A26" s="2" t="s">
        <v>37</v>
      </c>
      <c r="B26" s="52">
        <v>862</v>
      </c>
      <c r="C26" s="52" t="s">
        <v>23</v>
      </c>
      <c r="D26" s="52">
        <v>58</v>
      </c>
    </row>
    <row r="27" spans="1:7" s="46" customFormat="1" x14ac:dyDescent="0.2"/>
    <row r="28" spans="1:7" x14ac:dyDescent="0.2">
      <c r="A28" s="54" t="s">
        <v>698</v>
      </c>
      <c r="B28" s="55"/>
      <c r="C28" s="56"/>
      <c r="E28" s="57"/>
      <c r="G28" s="58"/>
    </row>
    <row r="29" spans="1:7" x14ac:dyDescent="0.2"/>
    <row r="30" spans="1:7" x14ac:dyDescent="0.2">
      <c r="A30" s="59" t="s">
        <v>699</v>
      </c>
      <c r="C30" s="20"/>
    </row>
    <row r="31" spans="1:7" ht="12.75" customHeight="1" x14ac:dyDescent="0.2">
      <c r="A31" s="2" t="s">
        <v>572</v>
      </c>
    </row>
  </sheetData>
  <phoneticPr fontId="3" type="noConversion"/>
  <hyperlinks>
    <hyperlink ref="A4" location="Inhalt!A1" display="&lt;&lt;&lt; Inhalt" xr:uid="{5D4CBAB0-F4B0-4287-81DE-5EDF8E7EDB5A}"/>
    <hyperlink ref="A28" location="Metadaten!A1" display="Metadaten &lt;&lt;&lt;" xr:uid="{A8F2E8A0-E3D3-462E-B7A0-641CC0139680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48</vt:i4>
      </vt:variant>
    </vt:vector>
  </HeadingPairs>
  <TitlesOfParts>
    <vt:vector size="48" baseType="lpstr">
      <vt:lpstr>Metadaten</vt:lpstr>
      <vt:lpstr>Inhalt</vt:lpstr>
      <vt:lpstr>7.1_38</vt:lpstr>
      <vt:lpstr>7.1_01</vt:lpstr>
      <vt:lpstr>7.1_02</vt:lpstr>
      <vt:lpstr>7.1_03</vt:lpstr>
      <vt:lpstr>7.1_04</vt:lpstr>
      <vt:lpstr>7.1_05</vt:lpstr>
      <vt:lpstr>7.1_06</vt:lpstr>
      <vt:lpstr>7.1_07</vt:lpstr>
      <vt:lpstr>7.1_08</vt:lpstr>
      <vt:lpstr>7.1_09</vt:lpstr>
      <vt:lpstr>7.1_10</vt:lpstr>
      <vt:lpstr>7.1_11</vt:lpstr>
      <vt:lpstr>7.1_12</vt:lpstr>
      <vt:lpstr>7.1_13</vt:lpstr>
      <vt:lpstr>7.1_14</vt:lpstr>
      <vt:lpstr>7.1_15</vt:lpstr>
      <vt:lpstr>7.1_16</vt:lpstr>
      <vt:lpstr>7.1_17</vt:lpstr>
      <vt:lpstr>7.1_18</vt:lpstr>
      <vt:lpstr>7.1_19</vt:lpstr>
      <vt:lpstr>7.1_20</vt:lpstr>
      <vt:lpstr>7.1_21</vt:lpstr>
      <vt:lpstr>7.1_22</vt:lpstr>
      <vt:lpstr>7.1_23</vt:lpstr>
      <vt:lpstr>7.1_24</vt:lpstr>
      <vt:lpstr>7.1_25</vt:lpstr>
      <vt:lpstr>7.1_26</vt:lpstr>
      <vt:lpstr>7.1_39</vt:lpstr>
      <vt:lpstr>7.1_29</vt:lpstr>
      <vt:lpstr>7.1_30</vt:lpstr>
      <vt:lpstr>7.1_31</vt:lpstr>
      <vt:lpstr>7.1_32</vt:lpstr>
      <vt:lpstr>7.1_33</vt:lpstr>
      <vt:lpstr>7.1_34</vt:lpstr>
      <vt:lpstr>7.1_35</vt:lpstr>
      <vt:lpstr>7.1_36</vt:lpstr>
      <vt:lpstr>7.1_37</vt:lpstr>
      <vt:lpstr>7.2_01</vt:lpstr>
      <vt:lpstr>7.2_02</vt:lpstr>
      <vt:lpstr>7.2_03</vt:lpstr>
      <vt:lpstr>7.3_01</vt:lpstr>
      <vt:lpstr>7.3_03</vt:lpstr>
      <vt:lpstr>7.3_04</vt:lpstr>
      <vt:lpstr>7.3_05</vt:lpstr>
      <vt:lpstr>7.3_06</vt:lpstr>
      <vt:lpstr>7.3_07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2014-02-14T13:45:27Z</dcterms:created>
  <dcterms:modified xsi:type="dcterms:W3CDTF">2026-02-12T14:42:25Z</dcterms:modified>
</cp:coreProperties>
</file>